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39" documentId="8_{2E91E246-DA47-4C38-9CE7-5A1027B09DC0}" xr6:coauthVersionLast="47" xr6:coauthVersionMax="47" xr10:uidLastSave="{067B6B20-9938-49B8-AA7A-BC4DFDA29F6E}"/>
  <bookViews>
    <workbookView xWindow="-98" yWindow="-98" windowWidth="19396" windowHeight="10276" activeTab="1" xr2:uid="{089E55DC-99F6-493B-B345-B5F9D2EF5CA2}"/>
  </bookViews>
  <sheets>
    <sheet name="Feuil1" sheetId="1" r:id="rId1"/>
    <sheet name="LB STREAM1 SC1" sheetId="5" r:id="rId2"/>
  </sheets>
  <definedNames>
    <definedName name="STATUT">Feuil1!$AE$2:$AE$4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0" i="5" s="1"/>
  <c r="J12" i="5"/>
  <c r="E21" i="5"/>
  <c r="E12" i="5"/>
  <c r="E13" i="5"/>
  <c r="E14" i="5"/>
  <c r="E15" i="5"/>
  <c r="E16" i="5"/>
  <c r="E17" i="5"/>
  <c r="E19" i="5"/>
  <c r="E20" i="5"/>
  <c r="E11" i="5"/>
  <c r="E10" i="5"/>
  <c r="I10" i="5" s="1"/>
  <c r="J22" i="5" l="1"/>
  <c r="E22" i="5"/>
  <c r="N20" i="1"/>
  <c r="N18" i="1"/>
  <c r="N17" i="1"/>
  <c r="N16" i="1"/>
  <c r="N13" i="1"/>
  <c r="N14" i="1"/>
  <c r="N12" i="1"/>
  <c r="N10" i="1"/>
  <c r="N9" i="1"/>
  <c r="F20" i="1" l="1"/>
  <c r="F18" i="1"/>
  <c r="F17" i="1"/>
  <c r="F16" i="1"/>
  <c r="F14" i="1"/>
  <c r="F13" i="1"/>
  <c r="F12" i="1"/>
  <c r="F10" i="1"/>
  <c r="F9" i="1"/>
  <c r="K19" i="1"/>
  <c r="K15" i="1"/>
  <c r="K11" i="1"/>
  <c r="K8" i="1"/>
</calcChain>
</file>

<file path=xl/sharedStrings.xml><?xml version="1.0" encoding="utf-8"?>
<sst xmlns="http://schemas.openxmlformats.org/spreadsheetml/2006/main" count="102" uniqueCount="79">
  <si>
    <t>TABLEAU DE SUIVI PROGRAMME DE TRANSFORMATION GMC</t>
  </si>
  <si>
    <t xml:space="preserve">DATE DE DEBUT </t>
  </si>
  <si>
    <t>DATE DE FIN</t>
  </si>
  <si>
    <t>AOUT 2024</t>
  </si>
  <si>
    <t>FEVRIER 2025</t>
  </si>
  <si>
    <t>Théophile AMANI</t>
  </si>
  <si>
    <t>LEADERSHIP &amp; BUSINESS</t>
  </si>
  <si>
    <t>DONNEES DE REFERENCE</t>
  </si>
  <si>
    <t>CIBLE Vs DUREE</t>
  </si>
  <si>
    <t xml:space="preserve">VALEUR REELLE </t>
  </si>
  <si>
    <t>% EVOL/
STREAM</t>
  </si>
  <si>
    <t>DATE D</t>
  </si>
  <si>
    <t>DUREE</t>
  </si>
  <si>
    <t>VALEURS D</t>
  </si>
  <si>
    <t>DATE FIN</t>
  </si>
  <si>
    <t>MOD DATE</t>
  </si>
  <si>
    <t>STREAM1: Leadership - Théophile A</t>
  </si>
  <si>
    <t>STREAM2: Réalisation des ventes - Sylvanus G</t>
  </si>
  <si>
    <t>STREAM3: Gestion du Donneur d'ordre - Sylvanus G</t>
  </si>
  <si>
    <t>STREAM4: Achats et logistique - Juste G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</si>
  <si>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orientations stratégiques du GMC</t>
    </r>
  </si>
  <si>
    <r>
      <rPr>
        <b/>
        <sz val="11"/>
        <color rgb="FF00B050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Fixer les objectifs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</si>
  <si>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des arrêtés de compte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</si>
  <si>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Gérer le processus de vente PSE</t>
    </r>
  </si>
  <si>
    <r>
      <rPr>
        <b/>
        <sz val="11"/>
        <color theme="7"/>
        <rFont val="Calibri"/>
        <family val="2"/>
        <scheme val="minor"/>
      </rPr>
      <t>S-Chantier3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Fournir des reportings au DO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</si>
  <si>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Intégrer de nouveaux Donneur d'ordre, Services, programmes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</si>
  <si>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Facturer le DO et le recouvrer</t>
    </r>
  </si>
  <si>
    <r>
      <rPr>
        <b/>
        <sz val="11"/>
        <color rgb="FFC0000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du Stock</t>
    </r>
  </si>
  <si>
    <t>% EVOL GLO/ STREAM</t>
  </si>
  <si>
    <t>DD</t>
  </si>
  <si>
    <t>NON DEMARRE</t>
  </si>
  <si>
    <t>EN COURS</t>
  </si>
  <si>
    <t>TERMINE</t>
  </si>
  <si>
    <t>STATUT</t>
  </si>
  <si>
    <t>ETAT</t>
  </si>
  <si>
    <t>AXE</t>
  </si>
  <si>
    <t>OWNER</t>
  </si>
  <si>
    <t>STEAM LEADER</t>
  </si>
  <si>
    <t xml:space="preserve">STREAM1: Leadership </t>
  </si>
  <si>
    <t>ETAPES</t>
  </si>
  <si>
    <t>Définition du périmètre</t>
  </si>
  <si>
    <t>Rédaction des approches</t>
  </si>
  <si>
    <t xml:space="preserve">Définition du planning et constitution de l'équipe projet </t>
  </si>
  <si>
    <t>* Validation de l'approche</t>
  </si>
  <si>
    <t>* Définition des Indicateurs (Intégrer les formules de calculs et les sources de données)</t>
  </si>
  <si>
    <t>Clôture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</si>
  <si>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</si>
  <si>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</si>
  <si>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</si>
  <si>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</si>
  <si>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</si>
  <si>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</si>
  <si>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</si>
  <si>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</si>
  <si>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Stream Leader</t>
  </si>
  <si>
    <t>DQEC</t>
  </si>
  <si>
    <t>Equipe projet</t>
  </si>
  <si>
    <t>Toutes les Directions + Equipe projet</t>
  </si>
  <si>
    <t>Equipe projet + CDC</t>
  </si>
  <si>
    <t>CDC + AAIM</t>
  </si>
  <si>
    <t>DUREE TOTALE</t>
  </si>
  <si>
    <t>% AVANC</t>
  </si>
  <si>
    <t xml:space="preserve">* Définition des orientations stratégiques triénales ou quinquenale </t>
  </si>
  <si>
    <t>CODIR + Equipe projet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</si>
  <si>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</si>
  <si>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</si>
  <si>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</si>
  <si>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</si>
  <si>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</si>
  <si>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</si>
  <si>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</si>
  <si>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* Modélisation de l'approche(siège et filiales)</t>
  </si>
  <si>
    <t>Identification des changements futurs(siège et filiales)</t>
  </si>
  <si>
    <t>Identification des opportunités d'optimisation(siège et filiales)</t>
  </si>
  <si>
    <t>Communication(siège et filiales)</t>
  </si>
  <si>
    <t>Réalisation de la formation(siège et filiales)</t>
  </si>
  <si>
    <t>COMMENTAIRES</t>
  </si>
  <si>
    <t>PERIMETRE</t>
  </si>
  <si>
    <t>Toutes les filiales, BU + HOOPE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</si>
</sst>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/>
    <xf numFmtId="9" fontId="0" fillId="0" borderId="1" xfId="1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0" xfId="0" applyFont="1" applyFill="1" applyAlignme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9" fontId="2" fillId="0" borderId="1" xfId="0" applyNumberFormat="1" applyFont="1" applyBorder="1"/>
    <xf numFmtId="9" fontId="2" fillId="0" borderId="1" xfId="1" applyFont="1" applyBorder="1"/>
    <xf numFmtId="14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vertical="center" wrapText="1"/>
    </xf>
    <xf numFmtId="0" fontId="2" fillId="5" borderId="1" xfId="0" applyFont="1" applyFill="1" applyBorder="1"/>
    <xf numFmtId="0" fontId="5" fillId="3" borderId="1" xfId="0" applyFont="1" applyFill="1" applyBorder="1"/>
    <xf numFmtId="0" fontId="6" fillId="6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6" borderId="0" xfId="0" applyFont="1" applyFill="1"/>
    <xf numFmtId="0" fontId="2" fillId="4" borderId="0" xfId="0" applyFont="1" applyFill="1" applyAlignment="1"/>
    <xf numFmtId="0" fontId="5" fillId="3" borderId="4" xfId="0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 wrapText="1"/>
    </xf>
    <xf numFmtId="14" fontId="0" fillId="0" borderId="4" xfId="0" applyNumberFormat="1" applyBorder="1" applyAlignment="1">
      <alignment horizontal="right" vertical="center" wrapText="1"/>
    </xf>
    <xf numFmtId="0" fontId="0" fillId="4" borderId="0" xfId="0" applyFill="1" applyBorder="1" applyAlignment="1">
      <alignment vertical="center" wrapText="1"/>
    </xf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  <xf numFmtId="0" fontId="5" fillId="3" borderId="5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2925845727617381"/>
          <c:w val="0.93888888888888888"/>
          <c:h val="0.6564895013123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DATE 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Feuil1!$D$8:$D$20</c:f>
              <c:numCache>
                <c:formatCode>m/d/yyyy</c:formatCode>
                <c:ptCount val="13"/>
                <c:pt idx="1">
                  <c:v>45536</c:v>
                </c:pt>
                <c:pt idx="2">
                  <c:v>45537</c:v>
                </c:pt>
                <c:pt idx="4">
                  <c:v>45537</c:v>
                </c:pt>
                <c:pt idx="5">
                  <c:v>45538</c:v>
                </c:pt>
                <c:pt idx="6">
                  <c:v>45539</c:v>
                </c:pt>
                <c:pt idx="8">
                  <c:v>45541</c:v>
                </c:pt>
                <c:pt idx="9">
                  <c:v>45539</c:v>
                </c:pt>
                <c:pt idx="10">
                  <c:v>45536</c:v>
                </c:pt>
                <c:pt idx="12">
                  <c:v>45541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7-499F-A72C-BC62D9C52108}"/>
            </c:ext>
          </c:extLst>
        </c:ser>
        <c:ser>
          <c:idx val="1"/>
          <c:order val="1"/>
          <c:tx>
            <c:strRef>
              <c:f>Feuil1!$E$7</c:f>
              <c:strCache>
                <c:ptCount val="1"/>
                <c:pt idx="0">
                  <c:v>DUREE</c:v>
                </c:pt>
              </c:strCache>
            </c:strRef>
          </c:tx>
          <c:spPr>
            <a:solidFill>
              <a:schemeClr val="accent2"/>
            </a:solidFill>
            <a:ln w="76200">
              <a:noFill/>
            </a:ln>
            <a:effectLst/>
            <a:scene3d>
              <a:camera prst="orthographicFront"/>
              <a:lightRig rig="threePt" dir="t"/>
            </a:scene3d>
            <a:sp3d>
              <a:bevelB prst="angle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3-2D87-499F-A72C-BC62D9C5210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4-2D87-499F-A72C-BC62D9C521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5-2D87-499F-A72C-BC62D9C5210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6-2D87-499F-A72C-BC62D9C521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7-2D87-499F-A72C-BC62D9C521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8-2D87-499F-A72C-BC62D9C521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9-2D87-499F-A72C-BC62D9C521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A-2D87-499F-A72C-BC62D9C5210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B-2D87-499F-A72C-BC62D9C521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Feuil1!$E$8:$E$20</c:f>
              <c:numCache>
                <c:formatCode>General</c:formatCode>
                <c:ptCount val="13"/>
                <c:pt idx="1">
                  <c:v>4</c:v>
                </c:pt>
                <c:pt idx="2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7-499F-A72C-BC62D9C5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1171423"/>
        <c:axId val="1421180575"/>
      </c:barChart>
      <c:catAx>
        <c:axId val="1421171423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1180575"/>
        <c:crosses val="autoZero"/>
        <c:auto val="1"/>
        <c:lblAlgn val="ctr"/>
        <c:lblOffset val="100"/>
        <c:noMultiLvlLbl val="0"/>
      </c:catAx>
      <c:valAx>
        <c:axId val="1421180575"/>
        <c:scaling>
          <c:orientation val="minMax"/>
          <c:min val="4553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C0C]d\ mmm\ yy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1714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39" fmlaLink="$E$9" max="210" min="1" page="10" val="4"/>
</file>

<file path=xl/ctrlProps/ctrlProp2.xml><?xml version="1.0" encoding="utf-8"?>
<formControlPr xmlns="http://schemas.microsoft.com/office/spreadsheetml/2009/9/main" objectType="Spin" dx="39" fmlaLink="$E$10" max="210" min="1" page="10" val="5"/>
</file>

<file path=xl/ctrlProps/ctrlProp3.xml><?xml version="1.0" encoding="utf-8"?>
<formControlPr xmlns="http://schemas.microsoft.com/office/spreadsheetml/2009/9/main" objectType="Spin" dx="39" fmlaLink="$E$12" max="210" min="1" page="10" val="5"/>
</file>

<file path=xl/ctrlProps/ctrlProp4.xml><?xml version="1.0" encoding="utf-8"?>
<formControlPr xmlns="http://schemas.microsoft.com/office/spreadsheetml/2009/9/main" objectType="Spin" dx="39" fmlaLink="$E$13" max="210" min="1" page="10" val="5"/>
</file>

<file path=xl/ctrlProps/ctrlProp5.xml><?xml version="1.0" encoding="utf-8"?>
<formControlPr xmlns="http://schemas.microsoft.com/office/spreadsheetml/2009/9/main" objectType="Spin" dx="39" fmlaLink="$E$14" max="210" min="1" page="10" val="5"/>
</file>

<file path=xl/ctrlProps/ctrlProp6.xml><?xml version="1.0" encoding="utf-8"?>
<formControlPr xmlns="http://schemas.microsoft.com/office/spreadsheetml/2009/9/main" objectType="Spin" dx="39" fmlaLink="$E$16" max="210" min="1" page="10" val="5"/>
</file>

<file path=xl/ctrlProps/ctrlProp7.xml><?xml version="1.0" encoding="utf-8"?>
<formControlPr xmlns="http://schemas.microsoft.com/office/spreadsheetml/2009/9/main" objectType="Spin" dx="39" fmlaLink="$E$17" max="210" min="1" page="10" val="5"/>
</file>

<file path=xl/ctrlProps/ctrlProp8.xml><?xml version="1.0" encoding="utf-8"?>
<formControlPr xmlns="http://schemas.microsoft.com/office/spreadsheetml/2009/9/main" objectType="Spin" dx="39" fmlaLink="$E$18" max="210" min="1" page="10" val="5"/>
</file>

<file path=xl/ctrlProps/ctrlProp9.xml><?xml version="1.0" encoding="utf-8"?>
<formControlPr xmlns="http://schemas.microsoft.com/office/spreadsheetml/2009/9/main" objectType="Spin" dx="39" fmlaLink="$E$20" max="210" min="1" page="10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8</xdr:row>
          <xdr:rowOff>38100</xdr:rowOff>
        </xdr:from>
        <xdr:to>
          <xdr:col>6</xdr:col>
          <xdr:colOff>742950</xdr:colOff>
          <xdr:row>8</xdr:row>
          <xdr:rowOff>304800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9</xdr:row>
          <xdr:rowOff>38100</xdr:rowOff>
        </xdr:from>
        <xdr:to>
          <xdr:col>6</xdr:col>
          <xdr:colOff>742950</xdr:colOff>
          <xdr:row>9</xdr:row>
          <xdr:rowOff>304800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11</xdr:row>
          <xdr:rowOff>38100</xdr:rowOff>
        </xdr:from>
        <xdr:to>
          <xdr:col>6</xdr:col>
          <xdr:colOff>742950</xdr:colOff>
          <xdr:row>11</xdr:row>
          <xdr:rowOff>304800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12</xdr:row>
          <xdr:rowOff>38100</xdr:rowOff>
        </xdr:from>
        <xdr:to>
          <xdr:col>6</xdr:col>
          <xdr:colOff>742950</xdr:colOff>
          <xdr:row>12</xdr:row>
          <xdr:rowOff>304800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13</xdr:row>
          <xdr:rowOff>38100</xdr:rowOff>
        </xdr:from>
        <xdr:to>
          <xdr:col>6</xdr:col>
          <xdr:colOff>742950</xdr:colOff>
          <xdr:row>13</xdr:row>
          <xdr:rowOff>304800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15</xdr:row>
          <xdr:rowOff>38100</xdr:rowOff>
        </xdr:from>
        <xdr:to>
          <xdr:col>6</xdr:col>
          <xdr:colOff>742950</xdr:colOff>
          <xdr:row>15</xdr:row>
          <xdr:rowOff>304800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16</xdr:row>
          <xdr:rowOff>38100</xdr:rowOff>
        </xdr:from>
        <xdr:to>
          <xdr:col>6</xdr:col>
          <xdr:colOff>742950</xdr:colOff>
          <xdr:row>16</xdr:row>
          <xdr:rowOff>304800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17</xdr:row>
          <xdr:rowOff>38100</xdr:rowOff>
        </xdr:from>
        <xdr:to>
          <xdr:col>6</xdr:col>
          <xdr:colOff>742950</xdr:colOff>
          <xdr:row>17</xdr:row>
          <xdr:rowOff>304800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19</xdr:row>
          <xdr:rowOff>38100</xdr:rowOff>
        </xdr:from>
        <xdr:to>
          <xdr:col>6</xdr:col>
          <xdr:colOff>742950</xdr:colOff>
          <xdr:row>19</xdr:row>
          <xdr:rowOff>304800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14</xdr:col>
      <xdr:colOff>11905</xdr:colOff>
      <xdr:row>0</xdr:row>
      <xdr:rowOff>0</xdr:rowOff>
    </xdr:from>
    <xdr:to>
      <xdr:col>21</xdr:col>
      <xdr:colOff>366712</xdr:colOff>
      <xdr:row>13</xdr:row>
      <xdr:rowOff>328611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180972</xdr:colOff>
      <xdr:row>0</xdr:row>
      <xdr:rowOff>4760</xdr:rowOff>
    </xdr:from>
    <xdr:to>
      <xdr:col>10</xdr:col>
      <xdr:colOff>7480</xdr:colOff>
      <xdr:row>2</xdr:row>
      <xdr:rowOff>171447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7753347" y="4760"/>
          <a:ext cx="2231571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E54E-5A96-4556-9B90-0A6434809322}">
  <sheetPr codeName="Feuil1"/>
  <dimension ref="A1:AE20"/>
  <sheetViews>
    <sheetView workbookViewId="0">
      <selection activeCell="A10" sqref="A10:C10"/>
    </sheetView>
  </sheetViews>
  <sheetFormatPr baseColWidth="10" defaultRowHeight="14.25" x14ac:dyDescent="0.45"/>
  <cols>
    <col min="1" max="1" width="13.86328125" bestFit="1" customWidth="1"/>
    <col min="3" max="3" width="11.265625" customWidth="1"/>
    <col min="4" max="4" width="10.19921875" bestFit="1" customWidth="1"/>
    <col min="5" max="5" width="6.86328125" customWidth="1"/>
    <col min="8" max="8" width="10.06640625" customWidth="1"/>
    <col min="9" max="9" width="8.9296875" customWidth="1"/>
    <col min="10" max="10" width="8.3984375" customWidth="1"/>
    <col min="13" max="13" width="11.9296875" style="1" customWidth="1"/>
    <col min="31" max="31" width="13.33203125" customWidth="1"/>
  </cols>
  <sheetData>
    <row r="1" spans="1:31" ht="16.899999999999999" x14ac:dyDescent="0.65">
      <c r="A1" s="10"/>
      <c r="B1" s="10"/>
      <c r="C1" s="10"/>
      <c r="D1" s="10"/>
      <c r="E1" s="10"/>
      <c r="F1" s="10"/>
      <c r="G1" s="10"/>
      <c r="H1" s="10"/>
      <c r="I1" s="10"/>
      <c r="J1" s="11" t="s">
        <v>0</v>
      </c>
      <c r="K1" s="10"/>
      <c r="L1" s="10"/>
      <c r="M1" s="11"/>
      <c r="N1" s="10"/>
    </row>
    <row r="2" spans="1:31" x14ac:dyDescent="0.45">
      <c r="A2" s="14" t="s">
        <v>35</v>
      </c>
      <c r="B2" s="41" t="s">
        <v>6</v>
      </c>
      <c r="C2" s="41"/>
      <c r="D2" s="41"/>
      <c r="E2" s="12"/>
      <c r="F2" s="12"/>
      <c r="G2" s="12"/>
      <c r="H2" s="13"/>
      <c r="I2" s="13"/>
      <c r="J2" s="13"/>
      <c r="K2" s="13"/>
      <c r="L2" s="13"/>
      <c r="M2" s="20"/>
      <c r="N2" s="13"/>
      <c r="AE2" s="4" t="s">
        <v>30</v>
      </c>
    </row>
    <row r="3" spans="1:31" x14ac:dyDescent="0.45">
      <c r="A3" s="14" t="s">
        <v>36</v>
      </c>
      <c r="B3" s="41" t="s">
        <v>5</v>
      </c>
      <c r="C3" s="41"/>
      <c r="D3" s="41"/>
      <c r="E3" s="12"/>
      <c r="F3" s="12"/>
      <c r="G3" s="12"/>
      <c r="H3" s="13"/>
      <c r="I3" s="13"/>
      <c r="J3" s="13"/>
      <c r="K3" s="13"/>
      <c r="L3" s="13"/>
      <c r="M3" s="20"/>
      <c r="N3" s="13"/>
      <c r="AE3" s="4" t="s">
        <v>31</v>
      </c>
    </row>
    <row r="4" spans="1:31" x14ac:dyDescent="0.45">
      <c r="A4" s="14" t="s">
        <v>1</v>
      </c>
      <c r="B4" s="41" t="s">
        <v>3</v>
      </c>
      <c r="C4" s="41"/>
      <c r="D4" s="41"/>
      <c r="E4" s="12"/>
      <c r="F4" s="12"/>
      <c r="G4" s="12"/>
      <c r="H4" s="13"/>
      <c r="I4" s="13"/>
      <c r="J4" s="13"/>
      <c r="K4" s="13"/>
      <c r="L4" s="13"/>
      <c r="M4" s="20"/>
      <c r="N4" s="13"/>
      <c r="AE4" s="4" t="s">
        <v>32</v>
      </c>
    </row>
    <row r="5" spans="1:31" x14ac:dyDescent="0.45">
      <c r="A5" s="14" t="s">
        <v>2</v>
      </c>
      <c r="B5" s="41" t="s">
        <v>4</v>
      </c>
      <c r="C5" s="41"/>
      <c r="D5" s="41"/>
      <c r="E5" s="12"/>
      <c r="F5" s="12"/>
      <c r="G5" s="12"/>
      <c r="H5" s="13"/>
      <c r="I5" s="13"/>
      <c r="J5" s="13"/>
      <c r="K5" s="13"/>
      <c r="L5" s="13"/>
      <c r="M5" s="20"/>
      <c r="N5" s="13"/>
    </row>
    <row r="6" spans="1:31" x14ac:dyDescent="0.45">
      <c r="A6" s="18"/>
      <c r="B6" s="18"/>
      <c r="C6" s="19"/>
      <c r="D6" s="43" t="s">
        <v>7</v>
      </c>
      <c r="E6" s="43"/>
      <c r="F6" s="43"/>
      <c r="G6" s="43"/>
      <c r="H6" s="43"/>
      <c r="I6" s="37" t="s">
        <v>8</v>
      </c>
      <c r="J6" s="45" t="s">
        <v>9</v>
      </c>
      <c r="K6" s="37" t="s">
        <v>10</v>
      </c>
      <c r="L6" s="37" t="s">
        <v>28</v>
      </c>
      <c r="M6" s="40" t="s">
        <v>33</v>
      </c>
      <c r="N6" s="40" t="s">
        <v>34</v>
      </c>
    </row>
    <row r="7" spans="1:31" x14ac:dyDescent="0.45">
      <c r="A7" s="38"/>
      <c r="B7" s="38"/>
      <c r="C7" s="39"/>
      <c r="D7" s="3" t="s">
        <v>11</v>
      </c>
      <c r="E7" s="3" t="s">
        <v>12</v>
      </c>
      <c r="F7" s="3" t="s">
        <v>14</v>
      </c>
      <c r="G7" s="3" t="s">
        <v>15</v>
      </c>
      <c r="H7" s="3" t="s">
        <v>13</v>
      </c>
      <c r="I7" s="37"/>
      <c r="J7" s="45"/>
      <c r="K7" s="37"/>
      <c r="L7" s="37"/>
      <c r="M7" s="40"/>
      <c r="N7" s="40"/>
    </row>
    <row r="8" spans="1:31" x14ac:dyDescent="0.45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6">
        <f>SUM(J9:J10)</f>
        <v>0.26</v>
      </c>
      <c r="L8" s="9"/>
      <c r="M8" s="21"/>
      <c r="N8" s="9"/>
    </row>
    <row r="9" spans="1:31" ht="26" customHeight="1" x14ac:dyDescent="0.45">
      <c r="A9" s="46" t="s">
        <v>20</v>
      </c>
      <c r="B9" s="46"/>
      <c r="C9" s="46"/>
      <c r="D9" s="17">
        <v>45536</v>
      </c>
      <c r="E9" s="4">
        <v>4</v>
      </c>
      <c r="F9" s="17">
        <f>D9+E9</f>
        <v>45540</v>
      </c>
      <c r="G9" s="17"/>
      <c r="H9" s="5">
        <v>0</v>
      </c>
      <c r="I9" s="6">
        <v>1</v>
      </c>
      <c r="J9" s="5">
        <v>0.22</v>
      </c>
      <c r="M9" s="22" t="s">
        <v>30</v>
      </c>
      <c r="N9" s="1">
        <f>IF(M9=$AE$2,0,IF(M9=$AE$3,1,2))</f>
        <v>0</v>
      </c>
    </row>
    <row r="10" spans="1:31" ht="26" customHeight="1" x14ac:dyDescent="0.45">
      <c r="A10" s="42" t="s">
        <v>21</v>
      </c>
      <c r="B10" s="42"/>
      <c r="C10" s="42"/>
      <c r="D10" s="17">
        <v>45537</v>
      </c>
      <c r="E10" s="4">
        <v>5</v>
      </c>
      <c r="F10" s="17">
        <f>D10+E10</f>
        <v>45542</v>
      </c>
      <c r="G10" s="17"/>
      <c r="H10" s="5">
        <v>0</v>
      </c>
      <c r="I10" s="6">
        <v>1</v>
      </c>
      <c r="J10" s="5">
        <v>0.04</v>
      </c>
      <c r="M10" s="22" t="s">
        <v>30</v>
      </c>
      <c r="N10" s="1">
        <f>IF(M10=$AE$2,0,IF(M10=$AE$3,1,2))</f>
        <v>0</v>
      </c>
    </row>
    <row r="11" spans="1:31" x14ac:dyDescent="0.45">
      <c r="A11" s="9" t="s">
        <v>17</v>
      </c>
      <c r="B11" s="9"/>
      <c r="C11" s="9"/>
      <c r="D11" s="9"/>
      <c r="E11" s="9"/>
      <c r="F11" s="9"/>
      <c r="G11" s="9"/>
      <c r="H11" s="9"/>
      <c r="I11" s="9"/>
      <c r="J11" s="9"/>
      <c r="K11" s="16">
        <f>SUM(J12:J14)</f>
        <v>0.16999999999999998</v>
      </c>
      <c r="L11" s="9"/>
      <c r="M11" s="21"/>
      <c r="N11" s="9"/>
    </row>
    <row r="12" spans="1:31" ht="26" customHeight="1" x14ac:dyDescent="0.45">
      <c r="A12" s="44" t="s">
        <v>22</v>
      </c>
      <c r="B12" s="44"/>
      <c r="C12" s="44"/>
      <c r="D12" s="17">
        <v>45537</v>
      </c>
      <c r="E12" s="4">
        <v>5</v>
      </c>
      <c r="F12" s="17">
        <f t="shared" ref="F12:F20" si="0">D12+E12</f>
        <v>45542</v>
      </c>
      <c r="G12" s="17"/>
      <c r="H12" s="5">
        <v>0</v>
      </c>
      <c r="I12" s="6">
        <v>1</v>
      </c>
      <c r="J12" s="5">
        <v>0.06</v>
      </c>
      <c r="M12" s="22" t="s">
        <v>32</v>
      </c>
      <c r="N12" s="1">
        <f>IF(M12=$AE$2,0,IF(M12=$AE$3,1,2))</f>
        <v>2</v>
      </c>
    </row>
    <row r="13" spans="1:31" ht="26" customHeight="1" x14ac:dyDescent="0.45">
      <c r="A13" s="44" t="s">
        <v>23</v>
      </c>
      <c r="B13" s="44"/>
      <c r="C13" s="44"/>
      <c r="D13" s="17">
        <v>45538</v>
      </c>
      <c r="E13" s="4">
        <v>5</v>
      </c>
      <c r="F13" s="17">
        <f t="shared" si="0"/>
        <v>45543</v>
      </c>
      <c r="G13" s="17"/>
      <c r="H13" s="5">
        <v>0</v>
      </c>
      <c r="I13" s="6">
        <v>1</v>
      </c>
      <c r="J13" s="5">
        <v>0.05</v>
      </c>
      <c r="M13" s="22" t="s">
        <v>32</v>
      </c>
      <c r="N13" s="1">
        <f t="shared" ref="N13:N20" si="1">IF(M13=$AE$2,0,IF(M13=$AE$3,1,2))</f>
        <v>2</v>
      </c>
    </row>
    <row r="14" spans="1:31" ht="26" customHeight="1" x14ac:dyDescent="0.45">
      <c r="A14" s="44" t="s">
        <v>24</v>
      </c>
      <c r="B14" s="44"/>
      <c r="C14" s="44"/>
      <c r="D14" s="17">
        <v>45539</v>
      </c>
      <c r="E14" s="4">
        <v>5</v>
      </c>
      <c r="F14" s="17">
        <f t="shared" si="0"/>
        <v>45544</v>
      </c>
      <c r="G14" s="17"/>
      <c r="H14" s="5">
        <v>0</v>
      </c>
      <c r="I14" s="6">
        <v>1</v>
      </c>
      <c r="J14" s="5">
        <v>0.06</v>
      </c>
      <c r="M14" s="22" t="s">
        <v>30</v>
      </c>
      <c r="N14" s="1">
        <f t="shared" si="1"/>
        <v>0</v>
      </c>
    </row>
    <row r="15" spans="1:31" x14ac:dyDescent="0.45">
      <c r="A15" s="9" t="s">
        <v>18</v>
      </c>
      <c r="B15" s="9"/>
      <c r="C15" s="9"/>
      <c r="D15" s="9"/>
      <c r="E15" s="9"/>
      <c r="F15" s="9"/>
      <c r="G15" s="9"/>
      <c r="H15" s="9"/>
      <c r="I15" s="9"/>
      <c r="J15" s="9"/>
      <c r="K15" s="16">
        <f>SUM(J16:J18)</f>
        <v>0.08</v>
      </c>
      <c r="L15" s="9"/>
      <c r="M15" s="21"/>
      <c r="N15" s="9"/>
    </row>
    <row r="16" spans="1:31" ht="26" customHeight="1" x14ac:dyDescent="0.45">
      <c r="A16" s="47" t="s">
        <v>25</v>
      </c>
      <c r="B16" s="47"/>
      <c r="C16" s="47"/>
      <c r="D16" s="17">
        <v>45541</v>
      </c>
      <c r="E16" s="4">
        <v>5</v>
      </c>
      <c r="F16" s="17">
        <f t="shared" si="0"/>
        <v>45546</v>
      </c>
      <c r="G16" s="17"/>
      <c r="H16" s="5">
        <v>0</v>
      </c>
      <c r="I16" s="6">
        <v>1</v>
      </c>
      <c r="J16" s="5">
        <v>0.02</v>
      </c>
      <c r="M16" s="22" t="s">
        <v>31</v>
      </c>
      <c r="N16" s="1">
        <f t="shared" si="1"/>
        <v>1</v>
      </c>
    </row>
    <row r="17" spans="1:14" ht="26" customHeight="1" x14ac:dyDescent="0.45">
      <c r="A17" s="44" t="s">
        <v>26</v>
      </c>
      <c r="B17" s="44"/>
      <c r="C17" s="44"/>
      <c r="D17" s="17">
        <v>45539</v>
      </c>
      <c r="E17" s="4">
        <v>5</v>
      </c>
      <c r="F17" s="17">
        <f t="shared" si="0"/>
        <v>45544</v>
      </c>
      <c r="G17" s="17"/>
      <c r="H17" s="5">
        <v>0</v>
      </c>
      <c r="I17" s="6">
        <v>1</v>
      </c>
      <c r="J17" s="5">
        <v>0.05</v>
      </c>
      <c r="M17" s="22" t="s">
        <v>31</v>
      </c>
      <c r="N17" s="1">
        <f t="shared" si="1"/>
        <v>1</v>
      </c>
    </row>
    <row r="18" spans="1:14" ht="26" customHeight="1" x14ac:dyDescent="0.45">
      <c r="A18" s="44" t="s">
        <v>24</v>
      </c>
      <c r="B18" s="44"/>
      <c r="C18" s="44"/>
      <c r="D18" s="17">
        <v>45536</v>
      </c>
      <c r="E18" s="4">
        <v>5</v>
      </c>
      <c r="F18" s="17">
        <f t="shared" si="0"/>
        <v>45541</v>
      </c>
      <c r="G18" s="17"/>
      <c r="H18" s="5">
        <v>0</v>
      </c>
      <c r="I18" s="6">
        <v>1</v>
      </c>
      <c r="J18" s="5">
        <v>0.01</v>
      </c>
      <c r="M18" s="22" t="s">
        <v>31</v>
      </c>
      <c r="N18" s="1">
        <f t="shared" si="1"/>
        <v>1</v>
      </c>
    </row>
    <row r="19" spans="1:14" x14ac:dyDescent="0.45">
      <c r="A19" s="9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15">
        <f>J20</f>
        <v>0.09</v>
      </c>
      <c r="L19" s="9"/>
      <c r="M19" s="21"/>
      <c r="N19" s="9"/>
    </row>
    <row r="20" spans="1:14" ht="26" customHeight="1" x14ac:dyDescent="0.45">
      <c r="A20" s="44" t="s">
        <v>27</v>
      </c>
      <c r="B20" s="44"/>
      <c r="C20" s="44"/>
      <c r="D20" s="17">
        <v>45541</v>
      </c>
      <c r="E20" s="4">
        <v>5</v>
      </c>
      <c r="F20" s="17">
        <f t="shared" si="0"/>
        <v>45546</v>
      </c>
      <c r="G20" s="17"/>
      <c r="H20" s="5">
        <v>0</v>
      </c>
      <c r="I20" s="6">
        <v>1</v>
      </c>
      <c r="J20" s="5">
        <v>0.09</v>
      </c>
      <c r="M20" s="22" t="s">
        <v>30</v>
      </c>
      <c r="N20" s="1">
        <f t="shared" si="1"/>
        <v>0</v>
      </c>
    </row>
  </sheetData>
  <mergeCells count="21">
    <mergeCell ref="A20:C20"/>
    <mergeCell ref="J6:J7"/>
    <mergeCell ref="A9:C9"/>
    <mergeCell ref="A16:C16"/>
    <mergeCell ref="A17:C17"/>
    <mergeCell ref="A18:C18"/>
    <mergeCell ref="A14:C14"/>
    <mergeCell ref="A13:C13"/>
    <mergeCell ref="A12:C12"/>
    <mergeCell ref="B2:D2"/>
    <mergeCell ref="B3:D3"/>
    <mergeCell ref="B4:D4"/>
    <mergeCell ref="B5:D5"/>
    <mergeCell ref="A10:C10"/>
    <mergeCell ref="D6:H6"/>
    <mergeCell ref="K6:K7"/>
    <mergeCell ref="L6:L7"/>
    <mergeCell ref="A7:C7"/>
    <mergeCell ref="M6:M7"/>
    <mergeCell ref="N6:N7"/>
    <mergeCell ref="I6:I7"/>
  </mergeCells>
  <phoneticPr fontId="3" type="noConversion"/>
  <conditionalFormatting sqref="K8 K11 K15 K19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{17D3C113-CF30-454B-906F-C32182D2B905}</x14:id>
        </ext>
      </extLst>
    </cfRule>
  </conditionalFormatting>
  <dataValidations count="1">
    <dataValidation type="list" allowBlank="1" showInputMessage="1" showErrorMessage="1" sqref="M9:M10 M12:M14 M16:M18 M20" xr:uid="{715DA1A1-BF25-4114-989E-BA4DD9067D86}">
      <formula1>STATUT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6</xdr:col>
                    <xdr:colOff>14288</xdr:colOff>
                    <xdr:row>8</xdr:row>
                    <xdr:rowOff>38100</xdr:rowOff>
                  </from>
                  <to>
                    <xdr:col>6</xdr:col>
                    <xdr:colOff>742950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6</xdr:col>
                    <xdr:colOff>14288</xdr:colOff>
                    <xdr:row>9</xdr:row>
                    <xdr:rowOff>38100</xdr:rowOff>
                  </from>
                  <to>
                    <xdr:col>6</xdr:col>
                    <xdr:colOff>742950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pinner 7">
              <controlPr defaultSize="0" autoPict="0">
                <anchor moveWithCells="1" sizeWithCells="1">
                  <from>
                    <xdr:col>6</xdr:col>
                    <xdr:colOff>14288</xdr:colOff>
                    <xdr:row>11</xdr:row>
                    <xdr:rowOff>38100</xdr:rowOff>
                  </from>
                  <to>
                    <xdr:col>6</xdr:col>
                    <xdr:colOff>742950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pinner 9">
              <controlPr defaultSize="0" autoPict="0">
                <anchor moveWithCells="1" sizeWithCells="1">
                  <from>
                    <xdr:col>6</xdr:col>
                    <xdr:colOff>14288</xdr:colOff>
                    <xdr:row>12</xdr:row>
                    <xdr:rowOff>38100</xdr:rowOff>
                  </from>
                  <to>
                    <xdr:col>6</xdr:col>
                    <xdr:colOff>742950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pinner 10">
              <controlPr defaultSize="0" autoPict="0">
                <anchor moveWithCells="1" sizeWithCells="1">
                  <from>
                    <xdr:col>6</xdr:col>
                    <xdr:colOff>14288</xdr:colOff>
                    <xdr:row>13</xdr:row>
                    <xdr:rowOff>38100</xdr:rowOff>
                  </from>
                  <to>
                    <xdr:col>6</xdr:col>
                    <xdr:colOff>742950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Spinner 12">
              <controlPr defaultSize="0" autoPict="0">
                <anchor moveWithCells="1" sizeWithCells="1">
                  <from>
                    <xdr:col>6</xdr:col>
                    <xdr:colOff>14288</xdr:colOff>
                    <xdr:row>15</xdr:row>
                    <xdr:rowOff>38100</xdr:rowOff>
                  </from>
                  <to>
                    <xdr:col>6</xdr:col>
                    <xdr:colOff>742950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Spinner 14">
              <controlPr defaultSize="0" autoPict="0">
                <anchor moveWithCells="1" sizeWithCells="1">
                  <from>
                    <xdr:col>6</xdr:col>
                    <xdr:colOff>14288</xdr:colOff>
                    <xdr:row>16</xdr:row>
                    <xdr:rowOff>38100</xdr:rowOff>
                  </from>
                  <to>
                    <xdr:col>6</xdr:col>
                    <xdr:colOff>742950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Spinner 15">
              <controlPr defaultSize="0" autoPict="0">
                <anchor moveWithCells="1" sizeWithCells="1">
                  <from>
                    <xdr:col>6</xdr:col>
                    <xdr:colOff>14288</xdr:colOff>
                    <xdr:row>17</xdr:row>
                    <xdr:rowOff>38100</xdr:rowOff>
                  </from>
                  <to>
                    <xdr:col>6</xdr:col>
                    <xdr:colOff>742950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Spinner 16">
              <controlPr defaultSize="0" autoPict="0">
                <anchor moveWithCells="1" sizeWithCells="1">
                  <from>
                    <xdr:col>6</xdr:col>
                    <xdr:colOff>14288</xdr:colOff>
                    <xdr:row>19</xdr:row>
                    <xdr:rowOff>38100</xdr:rowOff>
                  </from>
                  <to>
                    <xdr:col>6</xdr:col>
                    <xdr:colOff>742950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D3C113-CF30-454B-906F-C32182D2B905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K8 K11 K15 K19</xm:sqref>
        </x14:conditionalFormatting>
        <x14:conditionalFormatting xmlns:xm="http://schemas.microsoft.com/office/excel/2006/main">
          <x14:cfRule type="iconSet" priority="1" id="{1BE7EDAB-91D8-46F3-877E-D7B8022412FF}">
            <x14:iconSet iconSet="3Stars" showValue="0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N9:N10 N12:N14 N16:N18 N20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K30"/>
  <sheetViews>
    <sheetView tabSelected="1" workbookViewId="0">
      <selection activeCell="G15" sqref="G15"/>
    </sheetView>
  </sheetViews>
  <sheetFormatPr baseColWidth="10" defaultRowHeight="14.25" x14ac:dyDescent="0.45"/>
  <cols>
    <col min="1" max="1" width="35.33203125" customWidth="1"/>
    <col min="2" max="2" width="19" customWidth="1"/>
    <col min="3" max="5" width="10.19921875" bestFit="1" customWidth="1"/>
    <col min="6" max="6" width="10.3984375" customWidth="1"/>
    <col min="10" max="10" width="12.33203125" customWidth="1"/>
    <col min="11" max="11" width="14.19921875" bestFit="1" customWidth="1"/>
    <col min="12" max="12" width="12.86328125" customWidth="1"/>
  </cols>
  <sheetData>
    <row r="1" spans="1:11" x14ac:dyDescent="0.45">
      <c r="A1" s="27" t="s">
        <v>35</v>
      </c>
      <c r="B1" s="55" t="s">
        <v>6</v>
      </c>
      <c r="C1" s="55"/>
      <c r="D1" s="55"/>
      <c r="E1" s="28"/>
      <c r="F1" s="28"/>
      <c r="G1" s="35"/>
      <c r="H1" s="29"/>
      <c r="I1" s="29"/>
      <c r="J1" s="29"/>
      <c r="K1" s="32"/>
    </row>
    <row r="2" spans="1:11" ht="13.9" customHeight="1" x14ac:dyDescent="0.45">
      <c r="A2" s="27" t="s">
        <v>36</v>
      </c>
      <c r="B2" s="55" t="s">
        <v>5</v>
      </c>
      <c r="C2" s="55"/>
      <c r="D2" s="55"/>
      <c r="E2" s="28"/>
      <c r="F2" s="28"/>
      <c r="G2" s="35"/>
      <c r="H2" s="29"/>
      <c r="I2" s="29"/>
      <c r="J2" s="29"/>
      <c r="K2" s="32"/>
    </row>
    <row r="3" spans="1:11" ht="13.9" customHeight="1" x14ac:dyDescent="0.45">
      <c r="A3" s="27" t="s">
        <v>37</v>
      </c>
      <c r="B3" s="55" t="s">
        <v>5</v>
      </c>
      <c r="C3" s="55"/>
      <c r="D3" s="55"/>
      <c r="E3" s="28"/>
      <c r="F3" s="28"/>
      <c r="G3" s="35"/>
      <c r="H3" s="29"/>
      <c r="I3" s="29"/>
      <c r="J3" s="29"/>
      <c r="K3" s="32"/>
    </row>
    <row r="4" spans="1:11" x14ac:dyDescent="0.45">
      <c r="A4" s="27" t="s">
        <v>1</v>
      </c>
      <c r="B4" s="56">
        <v>45536</v>
      </c>
      <c r="C4" s="55"/>
      <c r="D4" s="55"/>
      <c r="E4" s="28"/>
      <c r="F4" s="28"/>
      <c r="G4" s="35"/>
      <c r="H4" s="29"/>
      <c r="I4" s="29"/>
      <c r="J4" s="29"/>
      <c r="K4" s="32"/>
    </row>
    <row r="5" spans="1:11" x14ac:dyDescent="0.45">
      <c r="A5" s="27" t="s">
        <v>2</v>
      </c>
      <c r="B5" s="56">
        <v>45566</v>
      </c>
      <c r="C5" s="55"/>
      <c r="D5" s="55"/>
      <c r="E5" s="28"/>
      <c r="F5" s="28"/>
      <c r="G5" s="35"/>
      <c r="H5" s="29"/>
      <c r="I5" s="29"/>
      <c r="J5" s="29"/>
      <c r="K5" s="32"/>
    </row>
    <row r="6" spans="1:11" x14ac:dyDescent="0.45">
      <c r="A6" s="27" t="s">
        <v>77</v>
      </c>
      <c r="B6" s="36" t="s">
        <v>78</v>
      </c>
      <c r="C6" s="35"/>
      <c r="D6" s="35"/>
      <c r="E6" s="35"/>
      <c r="F6" s="35"/>
      <c r="G6" s="35"/>
      <c r="H6" s="29"/>
      <c r="I6" s="29"/>
      <c r="J6" s="29"/>
      <c r="K6" s="32"/>
    </row>
    <row r="7" spans="1:11" x14ac:dyDescent="0.45">
      <c r="A7" s="30" t="s">
        <v>38</v>
      </c>
      <c r="B7" s="30"/>
      <c r="C7" s="30"/>
      <c r="D7" s="13"/>
      <c r="E7" s="13"/>
      <c r="F7" s="13"/>
      <c r="G7" s="13"/>
      <c r="H7" s="13"/>
      <c r="I7" s="13"/>
      <c r="J7" s="13"/>
      <c r="K7" s="13"/>
    </row>
    <row r="8" spans="1:11" x14ac:dyDescent="0.45">
      <c r="A8" s="54" t="s">
        <v>20</v>
      </c>
      <c r="B8" s="54"/>
      <c r="C8" s="54"/>
      <c r="D8" s="13"/>
      <c r="E8" s="13"/>
      <c r="F8" s="13"/>
      <c r="G8" s="13"/>
      <c r="H8" s="13"/>
      <c r="I8" s="13"/>
      <c r="J8" s="13"/>
      <c r="K8" s="13"/>
    </row>
    <row r="9" spans="1:11" x14ac:dyDescent="0.45">
      <c r="A9" s="31" t="s">
        <v>39</v>
      </c>
      <c r="B9" s="31" t="s">
        <v>53</v>
      </c>
      <c r="C9" s="31" t="s">
        <v>47</v>
      </c>
      <c r="D9" s="26" t="s">
        <v>46</v>
      </c>
      <c r="E9" s="26" t="s">
        <v>48</v>
      </c>
      <c r="F9" s="26" t="s">
        <v>49</v>
      </c>
      <c r="G9" s="26" t="s">
        <v>50</v>
      </c>
      <c r="H9" s="26" t="s">
        <v>51</v>
      </c>
      <c r="I9" s="26" t="s">
        <v>52</v>
      </c>
      <c r="J9" s="26" t="s">
        <v>61</v>
      </c>
      <c r="K9" s="57" t="s">
        <v>76</v>
      </c>
    </row>
    <row r="10" spans="1:11" ht="14.25" customHeight="1" x14ac:dyDescent="0.45">
      <c r="A10" s="4" t="s">
        <v>40</v>
      </c>
      <c r="B10" s="4" t="s">
        <v>54</v>
      </c>
      <c r="C10" s="24">
        <v>45537</v>
      </c>
      <c r="D10" s="24">
        <v>45541</v>
      </c>
      <c r="E10" s="4">
        <f>D10-C10</f>
        <v>4</v>
      </c>
      <c r="F10" s="4"/>
      <c r="G10" s="4"/>
      <c r="H10" s="4"/>
      <c r="I10" s="4">
        <f>H10-E10</f>
        <v>-4</v>
      </c>
      <c r="J10" s="4">
        <f t="shared" ref="J10:J11" si="0">SUM(J11:J13)</f>
        <v>0</v>
      </c>
      <c r="K10" s="4"/>
    </row>
    <row r="11" spans="1:11" ht="14.25" customHeight="1" x14ac:dyDescent="0.45">
      <c r="A11" s="4" t="s">
        <v>42</v>
      </c>
      <c r="B11" s="4" t="s">
        <v>54</v>
      </c>
      <c r="C11" s="24">
        <v>45537</v>
      </c>
      <c r="D11" s="24">
        <v>45541</v>
      </c>
      <c r="E11" s="4">
        <f>D11-C11</f>
        <v>4</v>
      </c>
      <c r="F11" s="4"/>
      <c r="G11" s="7"/>
      <c r="H11" s="4"/>
      <c r="I11" s="4"/>
      <c r="J11" s="4">
        <f t="shared" si="0"/>
        <v>0</v>
      </c>
      <c r="K11" s="4"/>
    </row>
    <row r="12" spans="1:11" x14ac:dyDescent="0.45">
      <c r="A12" s="4" t="s">
        <v>41</v>
      </c>
      <c r="B12" s="8" t="s">
        <v>56</v>
      </c>
      <c r="C12" s="24">
        <v>45544</v>
      </c>
      <c r="D12" s="24">
        <v>45548</v>
      </c>
      <c r="E12" s="4">
        <f t="shared" ref="E12:E21" si="1">D12-C12</f>
        <v>4</v>
      </c>
      <c r="F12" s="4"/>
      <c r="G12" s="7"/>
      <c r="H12" s="4"/>
      <c r="I12" s="4"/>
      <c r="J12" s="4">
        <f>SUM(J13:J15)</f>
        <v>0</v>
      </c>
      <c r="K12" s="4"/>
    </row>
    <row r="13" spans="1:11" ht="28.5" x14ac:dyDescent="0.45">
      <c r="A13" s="7" t="s">
        <v>71</v>
      </c>
      <c r="B13" s="8" t="s">
        <v>56</v>
      </c>
      <c r="C13" s="24">
        <v>45544</v>
      </c>
      <c r="D13" s="24">
        <v>45546</v>
      </c>
      <c r="E13" s="4">
        <f t="shared" si="1"/>
        <v>2</v>
      </c>
      <c r="F13" s="4"/>
      <c r="G13" s="7"/>
      <c r="H13" s="4"/>
      <c r="I13" s="4"/>
      <c r="J13" s="4">
        <v>0</v>
      </c>
      <c r="K13" s="4"/>
    </row>
    <row r="14" spans="1:11" ht="42.75" x14ac:dyDescent="0.45">
      <c r="A14" s="7" t="s">
        <v>44</v>
      </c>
      <c r="B14" s="8" t="s">
        <v>56</v>
      </c>
      <c r="C14" s="24">
        <v>45546</v>
      </c>
      <c r="D14" s="24">
        <v>45547</v>
      </c>
      <c r="E14" s="4">
        <f t="shared" si="1"/>
        <v>1</v>
      </c>
      <c r="F14" s="4"/>
      <c r="G14" s="4"/>
      <c r="H14" s="4"/>
      <c r="I14" s="4"/>
      <c r="J14" s="4">
        <v>0</v>
      </c>
      <c r="K14" s="4"/>
    </row>
    <row r="15" spans="1:11" x14ac:dyDescent="0.45">
      <c r="A15" s="7" t="s">
        <v>43</v>
      </c>
      <c r="B15" s="4" t="s">
        <v>57</v>
      </c>
      <c r="C15" s="24">
        <v>45551</v>
      </c>
      <c r="D15" s="24">
        <v>45552</v>
      </c>
      <c r="E15" s="4">
        <f t="shared" si="1"/>
        <v>1</v>
      </c>
      <c r="F15" s="4"/>
      <c r="G15" s="4"/>
      <c r="H15" s="4"/>
      <c r="I15" s="4"/>
      <c r="J15" s="4">
        <v>0</v>
      </c>
      <c r="K15" s="4"/>
    </row>
    <row r="16" spans="1:11" ht="28.5" x14ac:dyDescent="0.45">
      <c r="A16" s="7" t="s">
        <v>72</v>
      </c>
      <c r="B16" s="8" t="s">
        <v>58</v>
      </c>
      <c r="C16" s="24">
        <v>45552</v>
      </c>
      <c r="D16" s="24">
        <v>45553</v>
      </c>
      <c r="E16" s="4">
        <f t="shared" si="1"/>
        <v>1</v>
      </c>
      <c r="F16" s="4"/>
      <c r="G16" s="4"/>
      <c r="H16" s="4"/>
      <c r="I16" s="4"/>
      <c r="J16" s="4">
        <v>0</v>
      </c>
      <c r="K16" s="4"/>
    </row>
    <row r="17" spans="1:11" ht="28.5" x14ac:dyDescent="0.45">
      <c r="A17" s="7" t="s">
        <v>73</v>
      </c>
      <c r="B17" s="8" t="s">
        <v>56</v>
      </c>
      <c r="C17" s="52">
        <v>45558</v>
      </c>
      <c r="D17" s="48">
        <v>45595</v>
      </c>
      <c r="E17" s="50">
        <f t="shared" si="1"/>
        <v>37</v>
      </c>
      <c r="F17" s="4"/>
      <c r="G17" s="4"/>
      <c r="H17" s="4"/>
      <c r="I17" s="4"/>
      <c r="J17" s="4">
        <v>0</v>
      </c>
      <c r="K17" s="4"/>
    </row>
    <row r="18" spans="1:11" ht="28.5" x14ac:dyDescent="0.45">
      <c r="A18" s="7" t="s">
        <v>62</v>
      </c>
      <c r="B18" s="8" t="s">
        <v>63</v>
      </c>
      <c r="C18" s="53"/>
      <c r="D18" s="49"/>
      <c r="E18" s="51"/>
      <c r="F18" s="4"/>
      <c r="G18" s="4"/>
      <c r="H18" s="4"/>
      <c r="I18" s="4"/>
      <c r="J18" s="4"/>
      <c r="K18" s="4"/>
    </row>
    <row r="19" spans="1:11" x14ac:dyDescent="0.45">
      <c r="A19" s="7" t="s">
        <v>75</v>
      </c>
      <c r="B19" s="8" t="s">
        <v>59</v>
      </c>
      <c r="C19" s="24">
        <v>45555</v>
      </c>
      <c r="D19" s="24">
        <v>45562</v>
      </c>
      <c r="E19" s="4">
        <f t="shared" si="1"/>
        <v>7</v>
      </c>
      <c r="F19" s="4"/>
      <c r="G19" s="4"/>
      <c r="H19" s="4"/>
      <c r="I19" s="4"/>
      <c r="J19" s="4">
        <v>0</v>
      </c>
      <c r="K19" s="4"/>
    </row>
    <row r="20" spans="1:11" x14ac:dyDescent="0.45">
      <c r="A20" s="7" t="s">
        <v>74</v>
      </c>
      <c r="B20" s="8" t="s">
        <v>55</v>
      </c>
      <c r="C20" s="24">
        <v>45565</v>
      </c>
      <c r="D20" s="24">
        <v>45566</v>
      </c>
      <c r="E20" s="4">
        <f t="shared" si="1"/>
        <v>1</v>
      </c>
      <c r="F20" s="4"/>
      <c r="G20" s="4"/>
      <c r="H20" s="4"/>
      <c r="I20" s="4"/>
      <c r="J20" s="4">
        <v>0</v>
      </c>
      <c r="K20" s="4"/>
    </row>
    <row r="21" spans="1:11" x14ac:dyDescent="0.45">
      <c r="A21" s="7" t="s">
        <v>45</v>
      </c>
      <c r="B21" s="8" t="s">
        <v>56</v>
      </c>
      <c r="C21" s="24">
        <v>45595</v>
      </c>
      <c r="D21" s="24">
        <v>45596</v>
      </c>
      <c r="E21" s="4">
        <f t="shared" si="1"/>
        <v>1</v>
      </c>
      <c r="F21" s="4"/>
      <c r="G21" s="4"/>
      <c r="H21" s="4"/>
      <c r="I21" s="4"/>
      <c r="J21" s="4">
        <v>0</v>
      </c>
      <c r="K21" s="4"/>
    </row>
    <row r="22" spans="1:11" x14ac:dyDescent="0.45">
      <c r="A22" s="2" t="s">
        <v>60</v>
      </c>
      <c r="B22" s="2"/>
      <c r="C22" s="2"/>
      <c r="D22" s="2"/>
      <c r="E22" s="25">
        <f>SUM(E10:E21)</f>
        <v>63</v>
      </c>
      <c r="F22" s="4"/>
      <c r="G22" s="4"/>
      <c r="H22" s="4"/>
      <c r="I22" s="4"/>
      <c r="J22" s="4">
        <f>J10+J11+J12+J16+J17+J19+J20+J21</f>
        <v>0</v>
      </c>
      <c r="K22" s="4"/>
    </row>
    <row r="24" spans="1:11" x14ac:dyDescent="0.45">
      <c r="A24" s="23" t="s">
        <v>64</v>
      </c>
    </row>
    <row r="25" spans="1:11" x14ac:dyDescent="0.45">
      <c r="A25" t="s">
        <v>29</v>
      </c>
      <c r="B25" s="32" t="s">
        <v>65</v>
      </c>
    </row>
    <row r="26" spans="1:11" x14ac:dyDescent="0.45">
      <c r="A26" t="s">
        <v>66</v>
      </c>
      <c r="B26" s="33" t="s">
        <v>67</v>
      </c>
    </row>
    <row r="27" spans="1:11" x14ac:dyDescent="0.45">
      <c r="A27" t="s">
        <v>68</v>
      </c>
      <c r="B27" s="34" t="s">
        <v>69</v>
      </c>
    </row>
    <row r="30" spans="1:11" x14ac:dyDescent="0.45">
      <c r="A30" t="s">
        <v>70</v>
      </c>
    </row>
  </sheetData>
  <mergeCells count="9">
    <mergeCell ref="D17:D18"/>
    <mergeCell ref="E17:E18"/>
    <mergeCell ref="C17:C18"/>
    <mergeCell ref="A8:C8"/>
    <mergeCell ref="B1:D1"/>
    <mergeCell ref="B2:D2"/>
    <mergeCell ref="B4:D4"/>
    <mergeCell ref="B5:D5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LB STREAM1 SC1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2024-09-03T15:41:25Z</dcterms:modified>
</cp:coreProperties>
</file>