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PEOPLE/"/>
    </mc:Choice>
  </mc:AlternateContent>
  <xr:revisionPtr revIDLastSave="158" documentId="8_{2E91E246-DA47-4C38-9CE7-5A1027B09DC0}" xr6:coauthVersionLast="47" xr6:coauthVersionMax="47" xr10:uidLastSave="{5EE0EA07-7329-4CA7-A8BF-74E77EA7E2C7}"/>
  <bookViews>
    <workbookView xWindow="-98" yWindow="-98" windowWidth="19396" windowHeight="10276" xr2:uid="{089E55DC-99F6-493B-B345-B5F9D2EF5CA2}"/>
  </bookViews>
  <sheets>
    <sheet name="Pe_STR5_SC1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5" l="1"/>
  <c r="K12" i="5"/>
  <c r="I11" i="5"/>
  <c r="F11" i="5"/>
  <c r="J11" i="5" s="1"/>
  <c r="F25" i="5"/>
  <c r="I25" i="5"/>
  <c r="J25" i="5" l="1"/>
  <c r="I17" i="5"/>
  <c r="I18" i="5"/>
  <c r="I19" i="5"/>
  <c r="I20" i="5"/>
  <c r="I21" i="5"/>
  <c r="I22" i="5"/>
  <c r="I23" i="5"/>
  <c r="I24" i="5"/>
  <c r="I26" i="5"/>
  <c r="I27" i="5"/>
  <c r="I28" i="5"/>
  <c r="I29" i="5"/>
  <c r="I30" i="5"/>
  <c r="I31" i="5"/>
  <c r="F17" i="5"/>
  <c r="F18" i="5"/>
  <c r="F19" i="5"/>
  <c r="F20" i="5"/>
  <c r="F21" i="5"/>
  <c r="F22" i="5"/>
  <c r="F23" i="5"/>
  <c r="F24" i="5"/>
  <c r="F26" i="5"/>
  <c r="F27" i="5"/>
  <c r="F28" i="5"/>
  <c r="F29" i="5"/>
  <c r="F30" i="5"/>
  <c r="F31" i="5"/>
  <c r="K11" i="5"/>
  <c r="I12" i="5"/>
  <c r="I15" i="5"/>
  <c r="I16" i="5"/>
  <c r="I14" i="5"/>
  <c r="I13" i="5"/>
  <c r="F16" i="5"/>
  <c r="F14" i="5"/>
  <c r="F13" i="5"/>
  <c r="F12" i="5" s="1"/>
  <c r="J29" i="5" l="1"/>
  <c r="J24" i="5"/>
  <c r="J17" i="5"/>
  <c r="J28" i="5"/>
  <c r="J23" i="5"/>
  <c r="J20" i="5"/>
  <c r="J31" i="5"/>
  <c r="J27" i="5"/>
  <c r="J22" i="5"/>
  <c r="J19" i="5"/>
  <c r="F15" i="5"/>
  <c r="J15" i="5" s="1"/>
  <c r="J30" i="5"/>
  <c r="J26" i="5"/>
  <c r="J21" i="5"/>
  <c r="J18" i="5"/>
  <c r="I32" i="5"/>
  <c r="J12" i="5"/>
  <c r="J16" i="5"/>
  <c r="J13" i="5"/>
  <c r="J14" i="5"/>
  <c r="F32" i="5" l="1"/>
  <c r="J32" i="5"/>
</calcChain>
</file>

<file path=xl/sharedStrings.xml><?xml version="1.0" encoding="utf-8"?>
<sst xmlns="http://schemas.openxmlformats.org/spreadsheetml/2006/main" count="90" uniqueCount="70">
  <si>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</si>
  <si>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</si>
  <si>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</si>
  <si>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</si>
  <si>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</si>
  <si>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</si>
  <si>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</si>
  <si>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</si>
  <si>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</si>
  <si>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</si>
  <si>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</si>
  <si>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</si>
  <si>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</si>
  <si>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</si>
  <si>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</si>
  <si>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</si>
  <si>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</si>
  <si>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</si>
  <si>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</si>
  <si>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</si>
  <si>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</si>
  <si>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</si>
  <si>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</si>
  <si>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</si>
  <si>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Taux d'avancement global du Stream</t>
  </si>
  <si>
    <t>PERIMETRE</t>
  </si>
  <si>
    <t>Commentaires</t>
  </si>
  <si>
    <t>PEOPLE</t>
  </si>
  <si>
    <t>Définition du périmètre</t>
  </si>
  <si>
    <t>Clôture</t>
  </si>
  <si>
    <t>REDACTION DES APPROCHES</t>
  </si>
  <si>
    <t>Définition des Indicateurs (Intégrer les formules de calculs et les sources de données)</t>
  </si>
  <si>
    <t>Michèle DEGBOE</t>
  </si>
  <si>
    <t>Anaîs AHOUIASSOU</t>
  </si>
  <si>
    <t>STREAM1: Prévision et planification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</si>
  <si>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Prévoir et établir le Capacitaire</t>
    </r>
  </si>
  <si>
    <t>Toutes les Filiales</t>
  </si>
  <si>
    <t>Définition du planning de travail</t>
  </si>
  <si>
    <t>* Définition de la planification</t>
  </si>
  <si>
    <t>Identification des changements futurs(siège &amp; filiales)</t>
  </si>
  <si>
    <t>LIVRABLES</t>
  </si>
  <si>
    <t>Planning</t>
  </si>
  <si>
    <t>Rédaction des contenus des formations</t>
  </si>
  <si>
    <t>Planification des sessions de formation</t>
  </si>
  <si>
    <t>Réalisation des sessions de formation</t>
  </si>
  <si>
    <t>Communication sur les changements (siège &amp; filiales)</t>
  </si>
  <si>
    <t xml:space="preserve">Validation et Signature des approches </t>
  </si>
  <si>
    <t>Stream Leader+Coordo+MOA</t>
  </si>
  <si>
    <t>Equipe Projet+Stream Leader+Coordo+MOA</t>
  </si>
  <si>
    <t>DDM+DG+DQ+DARH+DF</t>
  </si>
  <si>
    <t>Equipe Projet+Stream Leader+Coordo+MOA+CDC</t>
  </si>
  <si>
    <t>CDC</t>
  </si>
  <si>
    <t>Coordo=CDC+AAIM</t>
  </si>
  <si>
    <t>Communication de la procédure (siège &amp; filiales)</t>
  </si>
  <si>
    <t>Coordo+MOA</t>
  </si>
  <si>
    <t>Identification des opportunités d'automatisation</t>
  </si>
  <si>
    <t xml:space="preserve">Procédure </t>
  </si>
  <si>
    <t>Kpi's et Doc automatisation</t>
  </si>
  <si>
    <t>Procédure signée</t>
  </si>
  <si>
    <t>Doc d'impact</t>
  </si>
  <si>
    <t>Doc automatisation</t>
  </si>
  <si>
    <t>Support de com</t>
  </si>
  <si>
    <t>Support de formation</t>
  </si>
  <si>
    <t>Planning de formation</t>
  </si>
  <si>
    <t>Liste de présence</t>
  </si>
  <si>
    <t>Mail</t>
  </si>
  <si>
    <t>Equipe Projet: Erick A. et Anita J.</t>
  </si>
  <si>
    <t>* Modélisation de l'approche filiales Prémium</t>
  </si>
  <si>
    <t>* Modélisation de l'approche Filiales Médium</t>
  </si>
  <si>
    <t>* Définition de la prévision &amp; du plan du Capacitaire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</si>
</sst>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2" fillId="0" borderId="0" xfId="0" applyFont="1"/>
    <xf numFmtId="0" fontId="2" fillId="4" borderId="1" xfId="0" applyFont="1" applyFill="1" applyBorder="1"/>
    <xf numFmtId="0" fontId="3" fillId="2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3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4" fontId="6" fillId="0" borderId="1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14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7" fillId="9" borderId="3" xfId="0" applyFont="1" applyFill="1" applyBorder="1"/>
    <xf numFmtId="0" fontId="7" fillId="9" borderId="1" xfId="0" applyFont="1" applyFill="1" applyBorder="1"/>
    <xf numFmtId="9" fontId="7" fillId="9" borderId="1" xfId="1" applyFont="1" applyFill="1" applyBorder="1"/>
    <xf numFmtId="0" fontId="3" fillId="2" borderId="4" xfId="0" applyFont="1" applyFill="1" applyBorder="1"/>
    <xf numFmtId="0" fontId="2" fillId="10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11" borderId="1" xfId="0" applyFill="1" applyBorder="1"/>
    <xf numFmtId="9" fontId="2" fillId="11" borderId="1" xfId="1" applyFont="1" applyFill="1" applyBorder="1"/>
    <xf numFmtId="9" fontId="1" fillId="11" borderId="1" xfId="1" applyFont="1" applyFill="1" applyBorder="1"/>
    <xf numFmtId="0" fontId="0" fillId="11" borderId="1" xfId="0" applyFont="1" applyFill="1" applyBorder="1"/>
    <xf numFmtId="0" fontId="0" fillId="9" borderId="1" xfId="0" applyFill="1" applyBorder="1"/>
    <xf numFmtId="0" fontId="7" fillId="11" borderId="3" xfId="0" applyFont="1" applyFill="1" applyBorder="1"/>
    <xf numFmtId="0" fontId="7" fillId="11" borderId="1" xfId="0" applyFont="1" applyFill="1" applyBorder="1"/>
    <xf numFmtId="17" fontId="6" fillId="5" borderId="0" xfId="0" applyNumberFormat="1" applyFont="1" applyFill="1" applyAlignment="1">
      <alignment horizontal="left"/>
    </xf>
    <xf numFmtId="0" fontId="0" fillId="0" borderId="1" xfId="0" applyBorder="1" applyAlignment="1">
      <alignment horizontal="left" vertical="center" wrapText="1" indent="3"/>
    </xf>
    <xf numFmtId="0" fontId="8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14" fontId="9" fillId="9" borderId="3" xfId="0" applyNumberFormat="1" applyFont="1" applyFill="1" applyBorder="1"/>
    <xf numFmtId="0" fontId="0" fillId="3" borderId="0" xfId="0" applyFill="1" applyBorder="1" applyAlignment="1">
      <alignment vertical="center" wrapText="1"/>
    </xf>
    <xf numFmtId="14" fontId="0" fillId="0" borderId="1" xfId="0" applyNumberFormat="1" applyBorder="1"/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163772</xdr:colOff>
      <xdr:row>0</xdr:row>
      <xdr:rowOff>6082</xdr:rowOff>
    </xdr:from>
    <xdr:to>
      <xdr:col>12</xdr:col>
      <xdr:colOff>12107</xdr:colOff>
      <xdr:row>2</xdr:row>
      <xdr:rowOff>172769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3054272" y="6082"/>
          <a:ext cx="2234877" cy="52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40"/>
  <sheetViews>
    <sheetView showGridLines="0" tabSelected="1" topLeftCell="A4" zoomScaleNormal="100" workbookViewId="0">
      <selection activeCell="F22" sqref="F22"/>
    </sheetView>
  </sheetViews>
  <sheetFormatPr baseColWidth="10" defaultRowHeight="14.25" x14ac:dyDescent="0.45"/>
  <cols>
    <col min="1" max="1" width="52.59765625" customWidth="1"/>
    <col min="2" max="2" width="36" bestFit="1" customWidth="1"/>
    <col min="3" max="3" width="14.33203125" customWidth="1"/>
    <col min="4" max="5" width="11.46484375" bestFit="1" customWidth="1"/>
    <col min="6" max="6" width="10.19921875" bestFit="1" customWidth="1"/>
    <col min="7" max="8" width="11.46484375" bestFit="1" customWidth="1"/>
    <col min="11" max="11" width="12.33203125" customWidth="1"/>
    <col min="12" max="12" width="21.06640625" customWidth="1"/>
    <col min="13" max="13" width="12.86328125" customWidth="1"/>
  </cols>
  <sheetData>
    <row r="1" spans="1:12" x14ac:dyDescent="0.45">
      <c r="A1" s="8" t="s">
        <v>3</v>
      </c>
      <c r="B1" s="46" t="s">
        <v>27</v>
      </c>
      <c r="C1" s="46"/>
      <c r="D1" s="46"/>
      <c r="E1" s="46"/>
      <c r="F1" s="17"/>
      <c r="G1" s="17"/>
      <c r="H1" s="17"/>
      <c r="I1" s="9"/>
      <c r="J1" s="9"/>
      <c r="K1" s="9"/>
      <c r="L1" s="12"/>
    </row>
    <row r="2" spans="1:12" ht="13.9" customHeight="1" x14ac:dyDescent="0.45">
      <c r="A2" s="8" t="s">
        <v>4</v>
      </c>
      <c r="B2" s="46" t="s">
        <v>32</v>
      </c>
      <c r="C2" s="46"/>
      <c r="D2" s="46"/>
      <c r="E2" s="46"/>
      <c r="F2" s="17"/>
      <c r="G2" s="17"/>
      <c r="H2" s="17"/>
      <c r="I2" s="9"/>
      <c r="J2" s="9"/>
      <c r="K2" s="9"/>
      <c r="L2" s="12"/>
    </row>
    <row r="3" spans="1:12" ht="13.9" customHeight="1" x14ac:dyDescent="0.45">
      <c r="A3" s="8" t="s">
        <v>5</v>
      </c>
      <c r="B3" s="46" t="s">
        <v>33</v>
      </c>
      <c r="C3" s="46"/>
      <c r="D3" s="46"/>
      <c r="E3" s="46"/>
      <c r="F3" s="17"/>
      <c r="G3" s="17"/>
      <c r="H3" s="17"/>
      <c r="I3" s="9"/>
      <c r="J3" s="9"/>
      <c r="K3" s="9"/>
      <c r="L3" s="12"/>
    </row>
    <row r="4" spans="1:12" x14ac:dyDescent="0.45">
      <c r="A4" s="8" t="s">
        <v>0</v>
      </c>
      <c r="B4" s="47">
        <v>45536</v>
      </c>
      <c r="C4" s="47"/>
      <c r="D4" s="46"/>
      <c r="E4" s="46"/>
      <c r="F4" s="17"/>
      <c r="G4" s="17"/>
      <c r="H4" s="17"/>
      <c r="I4" s="9"/>
      <c r="J4" s="9"/>
      <c r="K4" s="9"/>
      <c r="L4" s="12"/>
    </row>
    <row r="5" spans="1:12" x14ac:dyDescent="0.45">
      <c r="A5" s="8" t="s">
        <v>1</v>
      </c>
      <c r="B5" s="47">
        <v>45565</v>
      </c>
      <c r="C5" s="47"/>
      <c r="D5" s="46"/>
      <c r="E5" s="46"/>
      <c r="F5" s="17"/>
      <c r="G5" s="17"/>
      <c r="H5" s="17"/>
      <c r="I5" s="9"/>
      <c r="J5" s="9"/>
      <c r="K5" s="9"/>
      <c r="L5" s="12"/>
    </row>
    <row r="6" spans="1:12" x14ac:dyDescent="0.45">
      <c r="A6" s="8" t="s">
        <v>25</v>
      </c>
      <c r="B6" s="18" t="s">
        <v>36</v>
      </c>
      <c r="C6" s="38"/>
      <c r="D6" s="17"/>
      <c r="E6" s="17"/>
      <c r="F6" s="17"/>
      <c r="G6" s="17"/>
      <c r="H6" s="17"/>
      <c r="I6" s="9"/>
      <c r="J6" s="9"/>
      <c r="K6" s="9"/>
      <c r="L6" s="12"/>
    </row>
    <row r="7" spans="1:12" x14ac:dyDescent="0.45">
      <c r="A7" s="10" t="s">
        <v>34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2" x14ac:dyDescent="0.45">
      <c r="A8" s="45" t="s">
        <v>35</v>
      </c>
      <c r="B8" s="45"/>
      <c r="C8" s="45"/>
      <c r="D8" s="45"/>
      <c r="E8" s="4"/>
      <c r="F8" s="4"/>
      <c r="G8" s="4"/>
      <c r="H8" s="4"/>
      <c r="I8" s="4"/>
      <c r="J8" s="4"/>
      <c r="K8" s="4"/>
      <c r="L8" s="4"/>
    </row>
    <row r="9" spans="1:12" x14ac:dyDescent="0.45">
      <c r="A9" s="43" t="s">
        <v>66</v>
      </c>
      <c r="B9" s="43"/>
      <c r="C9" s="43"/>
      <c r="D9" s="43"/>
      <c r="E9" s="4"/>
      <c r="F9" s="4"/>
      <c r="G9" s="4"/>
      <c r="H9" s="4"/>
      <c r="I9" s="4"/>
      <c r="J9" s="4"/>
      <c r="K9" s="4"/>
      <c r="L9" s="4"/>
    </row>
    <row r="10" spans="1:12" x14ac:dyDescent="0.45">
      <c r="A10" s="11" t="s">
        <v>6</v>
      </c>
      <c r="B10" s="11" t="s">
        <v>14</v>
      </c>
      <c r="C10" s="11" t="s">
        <v>40</v>
      </c>
      <c r="D10" s="11" t="s">
        <v>8</v>
      </c>
      <c r="E10" s="7" t="s">
        <v>7</v>
      </c>
      <c r="F10" s="7" t="s">
        <v>9</v>
      </c>
      <c r="G10" s="7" t="s">
        <v>10</v>
      </c>
      <c r="H10" s="7" t="s">
        <v>11</v>
      </c>
      <c r="I10" s="7" t="s">
        <v>12</v>
      </c>
      <c r="J10" s="7" t="s">
        <v>13</v>
      </c>
      <c r="K10" s="7" t="s">
        <v>16</v>
      </c>
      <c r="L10" s="28" t="s">
        <v>26</v>
      </c>
    </row>
    <row r="11" spans="1:12" ht="25.5" x14ac:dyDescent="0.75">
      <c r="A11" s="25" t="s">
        <v>24</v>
      </c>
      <c r="B11" s="25"/>
      <c r="C11" s="25"/>
      <c r="D11" s="42">
        <v>45540</v>
      </c>
      <c r="E11" s="42">
        <v>45565</v>
      </c>
      <c r="F11" s="26">
        <f>E11-D11</f>
        <v>25</v>
      </c>
      <c r="G11" s="42">
        <v>45540</v>
      </c>
      <c r="H11" s="42">
        <v>45597</v>
      </c>
      <c r="I11" s="26">
        <f>H11-G11</f>
        <v>57</v>
      </c>
      <c r="J11" s="26">
        <f>I11-F11</f>
        <v>32</v>
      </c>
      <c r="K11" s="27">
        <f>(K12+K15)/20</f>
        <v>5.6250000000000001E-2</v>
      </c>
      <c r="L11" s="35"/>
    </row>
    <row r="12" spans="1:12" ht="15.75" customHeight="1" x14ac:dyDescent="0.75">
      <c r="A12" s="36"/>
      <c r="B12" s="36"/>
      <c r="C12" s="36"/>
      <c r="D12" s="36"/>
      <c r="E12" s="37"/>
      <c r="F12" s="23">
        <f>SUM(F13:F14)</f>
        <v>0</v>
      </c>
      <c r="G12" s="23"/>
      <c r="H12" s="21"/>
      <c r="I12" s="23">
        <f>H12-G12</f>
        <v>0</v>
      </c>
      <c r="J12" s="23">
        <f>I12-F12</f>
        <v>0</v>
      </c>
      <c r="K12" s="33">
        <f>AVERAGE(K13:K14)</f>
        <v>1</v>
      </c>
      <c r="L12" s="31"/>
    </row>
    <row r="13" spans="1:12" x14ac:dyDescent="0.45">
      <c r="A13" s="2" t="s">
        <v>28</v>
      </c>
      <c r="B13" s="16" t="s">
        <v>47</v>
      </c>
      <c r="C13" s="16" t="s">
        <v>41</v>
      </c>
      <c r="D13" s="19">
        <v>45540</v>
      </c>
      <c r="E13" s="19">
        <v>45540</v>
      </c>
      <c r="F13" s="2">
        <f t="shared" ref="F13:F31" si="0">E13-D13</f>
        <v>0</v>
      </c>
      <c r="G13" s="44">
        <v>45540</v>
      </c>
      <c r="H13" s="44">
        <v>45540</v>
      </c>
      <c r="I13" s="2">
        <f t="shared" ref="I13:I31" si="1">H13-G13</f>
        <v>0</v>
      </c>
      <c r="J13" s="2">
        <f t="shared" ref="J13:J32" si="2">I13-F13</f>
        <v>0</v>
      </c>
      <c r="K13" s="3">
        <v>1</v>
      </c>
      <c r="L13" s="2"/>
    </row>
    <row r="14" spans="1:12" x14ac:dyDescent="0.45">
      <c r="A14" s="2" t="s">
        <v>37</v>
      </c>
      <c r="B14" s="16" t="s">
        <v>47</v>
      </c>
      <c r="C14" s="2" t="s">
        <v>41</v>
      </c>
      <c r="D14" s="19">
        <v>45540</v>
      </c>
      <c r="E14" s="19">
        <v>45540</v>
      </c>
      <c r="F14" s="2">
        <f t="shared" si="0"/>
        <v>0</v>
      </c>
      <c r="G14" s="44">
        <v>45540</v>
      </c>
      <c r="H14" s="44">
        <v>45540</v>
      </c>
      <c r="I14" s="2">
        <f t="shared" si="1"/>
        <v>0</v>
      </c>
      <c r="J14" s="2">
        <f t="shared" si="2"/>
        <v>0</v>
      </c>
      <c r="K14" s="3">
        <v>1</v>
      </c>
      <c r="L14" s="2"/>
    </row>
    <row r="15" spans="1:12" x14ac:dyDescent="0.45">
      <c r="A15" s="21" t="s">
        <v>30</v>
      </c>
      <c r="B15" s="24"/>
      <c r="C15" s="24"/>
      <c r="D15" s="22"/>
      <c r="E15" s="22"/>
      <c r="F15" s="23">
        <f>SUM(F16:F31)</f>
        <v>156</v>
      </c>
      <c r="G15" s="23"/>
      <c r="H15" s="21"/>
      <c r="I15" s="23">
        <f>H15-G15</f>
        <v>0</v>
      </c>
      <c r="J15" s="23">
        <f>I15-F15</f>
        <v>-156</v>
      </c>
      <c r="K15" s="32">
        <f>AVERAGE(K16:K31)</f>
        <v>0.125</v>
      </c>
      <c r="L15" s="34"/>
    </row>
    <row r="16" spans="1:12" x14ac:dyDescent="0.45">
      <c r="A16" s="40" t="s">
        <v>67</v>
      </c>
      <c r="B16" s="16" t="s">
        <v>48</v>
      </c>
      <c r="C16" s="41" t="s">
        <v>56</v>
      </c>
      <c r="D16" s="20">
        <v>45547</v>
      </c>
      <c r="E16" s="20">
        <v>45555</v>
      </c>
      <c r="F16" s="2">
        <f t="shared" si="0"/>
        <v>8</v>
      </c>
      <c r="G16" s="44">
        <v>45547</v>
      </c>
      <c r="H16" s="44">
        <v>45554</v>
      </c>
      <c r="I16" s="2">
        <f t="shared" si="1"/>
        <v>7</v>
      </c>
      <c r="J16" s="2">
        <f t="shared" si="2"/>
        <v>-1</v>
      </c>
      <c r="K16" s="3">
        <v>0</v>
      </c>
      <c r="L16" s="2"/>
    </row>
    <row r="17" spans="1:12" x14ac:dyDescent="0.45">
      <c r="A17" s="39" t="s">
        <v>69</v>
      </c>
      <c r="B17" s="16" t="s">
        <v>48</v>
      </c>
      <c r="C17" s="41" t="s">
        <v>56</v>
      </c>
      <c r="D17" s="20">
        <v>45547</v>
      </c>
      <c r="E17" s="20">
        <v>45555</v>
      </c>
      <c r="F17" s="2">
        <f t="shared" si="0"/>
        <v>8</v>
      </c>
      <c r="G17" s="2"/>
      <c r="H17" s="2"/>
      <c r="I17" s="2">
        <f t="shared" si="1"/>
        <v>0</v>
      </c>
      <c r="J17" s="2">
        <f t="shared" si="2"/>
        <v>-8</v>
      </c>
      <c r="K17" s="3">
        <v>1</v>
      </c>
      <c r="L17" s="2"/>
    </row>
    <row r="18" spans="1:12" x14ac:dyDescent="0.45">
      <c r="A18" s="39" t="s">
        <v>38</v>
      </c>
      <c r="B18" s="16" t="s">
        <v>48</v>
      </c>
      <c r="C18" s="41" t="s">
        <v>56</v>
      </c>
      <c r="D18" s="20">
        <v>45547</v>
      </c>
      <c r="E18" s="20">
        <v>45555</v>
      </c>
      <c r="F18" s="2">
        <f t="shared" si="0"/>
        <v>8</v>
      </c>
      <c r="G18" s="2"/>
      <c r="H18" s="2"/>
      <c r="I18" s="2">
        <f t="shared" si="1"/>
        <v>0</v>
      </c>
      <c r="J18" s="2">
        <f t="shared" si="2"/>
        <v>-8</v>
      </c>
      <c r="K18" s="3">
        <v>0</v>
      </c>
      <c r="L18" s="2"/>
    </row>
    <row r="19" spans="1:12" x14ac:dyDescent="0.45">
      <c r="A19" s="40" t="s">
        <v>68</v>
      </c>
      <c r="B19" s="16" t="s">
        <v>48</v>
      </c>
      <c r="C19" s="41" t="s">
        <v>56</v>
      </c>
      <c r="D19" s="20">
        <v>45568</v>
      </c>
      <c r="E19" s="20">
        <v>45576</v>
      </c>
      <c r="F19" s="2">
        <f t="shared" si="0"/>
        <v>8</v>
      </c>
      <c r="G19" s="2"/>
      <c r="H19" s="2"/>
      <c r="I19" s="2">
        <f t="shared" si="1"/>
        <v>0</v>
      </c>
      <c r="J19" s="2">
        <f t="shared" si="2"/>
        <v>-8</v>
      </c>
      <c r="K19" s="3">
        <v>0</v>
      </c>
      <c r="L19" s="2"/>
    </row>
    <row r="20" spans="1:12" x14ac:dyDescent="0.45">
      <c r="A20" s="39" t="s">
        <v>69</v>
      </c>
      <c r="B20" s="16" t="s">
        <v>48</v>
      </c>
      <c r="C20" s="41" t="s">
        <v>56</v>
      </c>
      <c r="D20" s="20">
        <v>45568</v>
      </c>
      <c r="E20" s="20">
        <v>45576</v>
      </c>
      <c r="F20" s="2">
        <f t="shared" si="0"/>
        <v>8</v>
      </c>
      <c r="G20" s="44">
        <v>45554</v>
      </c>
      <c r="H20" s="44">
        <v>45554</v>
      </c>
      <c r="I20" s="2">
        <f t="shared" si="1"/>
        <v>0</v>
      </c>
      <c r="J20" s="2">
        <f t="shared" si="2"/>
        <v>-8</v>
      </c>
      <c r="K20" s="3">
        <v>1</v>
      </c>
      <c r="L20" s="2"/>
    </row>
    <row r="21" spans="1:12" x14ac:dyDescent="0.45">
      <c r="A21" s="39" t="s">
        <v>38</v>
      </c>
      <c r="B21" s="16" t="s">
        <v>48</v>
      </c>
      <c r="C21" s="41" t="s">
        <v>56</v>
      </c>
      <c r="D21" s="20">
        <v>45568</v>
      </c>
      <c r="E21" s="20">
        <v>45576</v>
      </c>
      <c r="F21" s="2">
        <f t="shared" si="0"/>
        <v>8</v>
      </c>
      <c r="G21" s="2"/>
      <c r="H21" s="2"/>
      <c r="I21" s="2">
        <f t="shared" si="1"/>
        <v>0</v>
      </c>
      <c r="J21" s="2">
        <f t="shared" si="2"/>
        <v>-8</v>
      </c>
      <c r="K21" s="3">
        <v>0</v>
      </c>
      <c r="L21" s="2"/>
    </row>
    <row r="22" spans="1:12" ht="28.5" x14ac:dyDescent="0.45">
      <c r="A22" s="30" t="s">
        <v>31</v>
      </c>
      <c r="B22" s="16" t="s">
        <v>48</v>
      </c>
      <c r="C22" s="41" t="s">
        <v>57</v>
      </c>
      <c r="D22" s="20">
        <v>45547</v>
      </c>
      <c r="E22" s="20">
        <v>45575</v>
      </c>
      <c r="F22" s="16">
        <f t="shared" si="0"/>
        <v>28</v>
      </c>
      <c r="G22" s="2"/>
      <c r="H22" s="2"/>
      <c r="I22" s="2">
        <f t="shared" si="1"/>
        <v>0</v>
      </c>
      <c r="J22" s="2">
        <f t="shared" si="2"/>
        <v>-28</v>
      </c>
      <c r="K22" s="3">
        <v>0</v>
      </c>
      <c r="L22" s="2"/>
    </row>
    <row r="23" spans="1:12" x14ac:dyDescent="0.45">
      <c r="A23" s="30" t="s">
        <v>46</v>
      </c>
      <c r="B23" s="16" t="s">
        <v>49</v>
      </c>
      <c r="C23" s="41" t="s">
        <v>58</v>
      </c>
      <c r="D23" s="20">
        <v>45579</v>
      </c>
      <c r="E23" s="20">
        <v>45583</v>
      </c>
      <c r="F23" s="2">
        <f t="shared" si="0"/>
        <v>4</v>
      </c>
      <c r="G23" s="2"/>
      <c r="H23" s="2"/>
      <c r="I23" s="2">
        <f t="shared" si="1"/>
        <v>0</v>
      </c>
      <c r="J23" s="2">
        <f t="shared" si="2"/>
        <v>-4</v>
      </c>
      <c r="K23" s="3">
        <v>0</v>
      </c>
      <c r="L23" s="2"/>
    </row>
    <row r="24" spans="1:12" x14ac:dyDescent="0.45">
      <c r="A24" s="30" t="s">
        <v>39</v>
      </c>
      <c r="B24" s="16" t="s">
        <v>50</v>
      </c>
      <c r="C24" s="41" t="s">
        <v>59</v>
      </c>
      <c r="D24" s="20">
        <v>45558</v>
      </c>
      <c r="E24" s="20">
        <v>45580</v>
      </c>
      <c r="F24" s="2">
        <f t="shared" si="0"/>
        <v>22</v>
      </c>
      <c r="G24" s="2"/>
      <c r="H24" s="2"/>
      <c r="I24" s="2">
        <f t="shared" si="1"/>
        <v>0</v>
      </c>
      <c r="J24" s="2">
        <f t="shared" si="2"/>
        <v>-22</v>
      </c>
      <c r="K24" s="3">
        <v>0</v>
      </c>
      <c r="L24" s="2"/>
    </row>
    <row r="25" spans="1:12" x14ac:dyDescent="0.45">
      <c r="A25" s="30" t="s">
        <v>55</v>
      </c>
      <c r="B25" s="16" t="s">
        <v>50</v>
      </c>
      <c r="C25" s="41" t="s">
        <v>60</v>
      </c>
      <c r="D25" s="20">
        <v>45547</v>
      </c>
      <c r="E25" s="20">
        <v>45575</v>
      </c>
      <c r="F25" s="2">
        <f t="shared" ref="F25" si="3">E25-D25</f>
        <v>28</v>
      </c>
      <c r="G25" s="2"/>
      <c r="H25" s="2"/>
      <c r="I25" s="2">
        <f t="shared" ref="I25" si="4">H25-G25</f>
        <v>0</v>
      </c>
      <c r="J25" s="2">
        <f t="shared" ref="J25" si="5">I25-F25</f>
        <v>-28</v>
      </c>
      <c r="K25" s="3">
        <v>0</v>
      </c>
      <c r="L25" s="2"/>
    </row>
    <row r="26" spans="1:12" x14ac:dyDescent="0.45">
      <c r="A26" s="30" t="s">
        <v>45</v>
      </c>
      <c r="B26" s="16" t="s">
        <v>51</v>
      </c>
      <c r="C26" s="41" t="s">
        <v>61</v>
      </c>
      <c r="D26" s="20">
        <v>45580</v>
      </c>
      <c r="E26" s="20">
        <v>45583</v>
      </c>
      <c r="F26" s="2">
        <f t="shared" si="0"/>
        <v>3</v>
      </c>
      <c r="G26" s="2"/>
      <c r="H26" s="2"/>
      <c r="I26" s="2">
        <f t="shared" si="1"/>
        <v>0</v>
      </c>
      <c r="J26" s="2">
        <f t="shared" si="2"/>
        <v>-3</v>
      </c>
      <c r="K26" s="3">
        <v>0</v>
      </c>
      <c r="L26" s="2"/>
    </row>
    <row r="27" spans="1:12" x14ac:dyDescent="0.45">
      <c r="A27" s="30" t="s">
        <v>42</v>
      </c>
      <c r="B27" s="16" t="s">
        <v>52</v>
      </c>
      <c r="C27" s="41" t="s">
        <v>62</v>
      </c>
      <c r="D27" s="20">
        <v>45580</v>
      </c>
      <c r="E27" s="20">
        <v>45590</v>
      </c>
      <c r="F27" s="2">
        <f t="shared" si="0"/>
        <v>10</v>
      </c>
      <c r="G27" s="2"/>
      <c r="H27" s="2"/>
      <c r="I27" s="2">
        <f t="shared" si="1"/>
        <v>0</v>
      </c>
      <c r="J27" s="2">
        <f t="shared" si="2"/>
        <v>-10</v>
      </c>
      <c r="K27" s="3">
        <v>0</v>
      </c>
      <c r="L27" s="2"/>
    </row>
    <row r="28" spans="1:12" x14ac:dyDescent="0.45">
      <c r="A28" s="30" t="s">
        <v>43</v>
      </c>
      <c r="B28" s="16" t="s">
        <v>52</v>
      </c>
      <c r="C28" s="41" t="s">
        <v>63</v>
      </c>
      <c r="D28" s="20">
        <v>45580</v>
      </c>
      <c r="E28" s="20">
        <v>45590</v>
      </c>
      <c r="F28" s="2">
        <f t="shared" si="0"/>
        <v>10</v>
      </c>
      <c r="G28" s="2"/>
      <c r="H28" s="2"/>
      <c r="I28" s="2">
        <f t="shared" si="1"/>
        <v>0</v>
      </c>
      <c r="J28" s="2">
        <f t="shared" si="2"/>
        <v>-10</v>
      </c>
      <c r="K28" s="3">
        <v>0</v>
      </c>
      <c r="L28" s="2"/>
    </row>
    <row r="29" spans="1:12" x14ac:dyDescent="0.45">
      <c r="A29" s="30" t="s">
        <v>44</v>
      </c>
      <c r="B29" s="16" t="s">
        <v>52</v>
      </c>
      <c r="C29" s="41" t="s">
        <v>64</v>
      </c>
      <c r="D29" s="20">
        <v>45593</v>
      </c>
      <c r="E29" s="20">
        <v>45596</v>
      </c>
      <c r="F29" s="2">
        <f t="shared" si="0"/>
        <v>3</v>
      </c>
      <c r="G29" s="2"/>
      <c r="H29" s="2"/>
      <c r="I29" s="2">
        <f t="shared" si="1"/>
        <v>0</v>
      </c>
      <c r="J29" s="2">
        <f t="shared" si="2"/>
        <v>-3</v>
      </c>
      <c r="K29" s="3">
        <v>0</v>
      </c>
      <c r="L29" s="2"/>
    </row>
    <row r="30" spans="1:12" x14ac:dyDescent="0.45">
      <c r="A30" s="15" t="s">
        <v>53</v>
      </c>
      <c r="B30" s="16" t="s">
        <v>54</v>
      </c>
      <c r="C30" s="16" t="s">
        <v>65</v>
      </c>
      <c r="D30" s="20">
        <v>45596</v>
      </c>
      <c r="E30" s="20">
        <v>45596</v>
      </c>
      <c r="F30" s="2">
        <f t="shared" si="0"/>
        <v>0</v>
      </c>
      <c r="G30" s="2"/>
      <c r="H30" s="2"/>
      <c r="I30" s="2">
        <f t="shared" si="1"/>
        <v>0</v>
      </c>
      <c r="J30" s="2">
        <f t="shared" si="2"/>
        <v>0</v>
      </c>
      <c r="K30" s="3">
        <v>0</v>
      </c>
      <c r="L30" s="2"/>
    </row>
    <row r="31" spans="1:12" x14ac:dyDescent="0.45">
      <c r="A31" s="15" t="s">
        <v>29</v>
      </c>
      <c r="B31" s="16" t="s">
        <v>48</v>
      </c>
      <c r="C31" s="16" t="s">
        <v>41</v>
      </c>
      <c r="D31" s="20">
        <v>45597</v>
      </c>
      <c r="E31" s="20">
        <v>45597</v>
      </c>
      <c r="F31" s="2">
        <f t="shared" si="0"/>
        <v>0</v>
      </c>
      <c r="G31" s="2"/>
      <c r="H31" s="2"/>
      <c r="I31" s="2">
        <f t="shared" si="1"/>
        <v>0</v>
      </c>
      <c r="J31" s="2">
        <f t="shared" si="2"/>
        <v>0</v>
      </c>
      <c r="K31" s="3">
        <v>0</v>
      </c>
      <c r="L31" s="2"/>
    </row>
    <row r="32" spans="1:12" x14ac:dyDescent="0.45">
      <c r="A32" s="1" t="s">
        <v>15</v>
      </c>
      <c r="B32" s="1"/>
      <c r="C32" s="1"/>
      <c r="D32" s="1"/>
      <c r="E32" s="1"/>
      <c r="F32" s="6">
        <f>(F12+F15)-86</f>
        <v>70</v>
      </c>
      <c r="G32" s="2"/>
      <c r="H32" s="2"/>
      <c r="I32" s="29">
        <f>I12+I15</f>
        <v>0</v>
      </c>
      <c r="J32" s="2">
        <f t="shared" si="2"/>
        <v>-70</v>
      </c>
      <c r="K32" s="2"/>
      <c r="L32" s="2"/>
    </row>
    <row r="34" spans="1:3" x14ac:dyDescent="0.45">
      <c r="A34" s="5" t="s">
        <v>17</v>
      </c>
    </row>
    <row r="35" spans="1:3" x14ac:dyDescent="0.45">
      <c r="A35" t="s">
        <v>2</v>
      </c>
      <c r="B35" s="12" t="s">
        <v>18</v>
      </c>
      <c r="C35" s="12"/>
    </row>
    <row r="36" spans="1:3" x14ac:dyDescent="0.45">
      <c r="A36" t="s">
        <v>19</v>
      </c>
      <c r="B36" s="13" t="s">
        <v>20</v>
      </c>
      <c r="C36" s="13"/>
    </row>
    <row r="37" spans="1:3" x14ac:dyDescent="0.45">
      <c r="A37" t="s">
        <v>21</v>
      </c>
      <c r="B37" s="14" t="s">
        <v>22</v>
      </c>
      <c r="C37" s="14"/>
    </row>
    <row r="40" spans="1:3" x14ac:dyDescent="0.45">
      <c r="A40" t="s">
        <v>23</v>
      </c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Pe_STR5_SC1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2024-09-20T09:06:13Z</dcterms:modified>
</cp:coreProperties>
</file>