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69fee28d5321260/Desktop/GESTION DE PROJET/PROJET DE TRANSFORMATION NORMATIVE/Leadership ^0 Business/"/>
    </mc:Choice>
  </mc:AlternateContent>
  <xr:revisionPtr revIDLastSave="172" documentId="8_{2E91E246-DA47-4C38-9CE7-5A1027B09DC0}" xr6:coauthVersionLast="47" xr6:coauthVersionMax="47" xr10:uidLastSave="{A0C57250-6867-4C5A-8174-717A101CB978}"/>
  <bookViews>
    <workbookView xWindow="-98" yWindow="-98" windowWidth="19396" windowHeight="10276" xr2:uid="{089E55DC-99F6-493B-B345-B5F9D2EF5CA2}"/>
  </bookViews>
  <sheets>
    <sheet name="LB_STR1_SC1" sheetId="5" r:id="rId1"/>
    <sheet name="Feuil1" sheetId="6" r:id="rId2"/>
  </sheets>
  <definedNames>
    <definedName name="STATU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8" i="5" l="1"/>
  <c r="K14" i="5"/>
  <c r="K10" i="5" s="1"/>
  <c r="K11" i="5"/>
  <c r="I10" i="5" l="1"/>
  <c r="I12" i="5"/>
  <c r="F10" i="5"/>
  <c r="J28" i="5"/>
  <c r="I26" i="5"/>
  <c r="I27" i="5"/>
  <c r="J27" i="5" s="1"/>
  <c r="I28" i="5"/>
  <c r="I29" i="5"/>
  <c r="F25" i="5"/>
  <c r="F26" i="5"/>
  <c r="F27" i="5"/>
  <c r="F29" i="5"/>
  <c r="F17" i="5"/>
  <c r="I17" i="5"/>
  <c r="F19" i="5"/>
  <c r="I19" i="5"/>
  <c r="F20" i="5"/>
  <c r="I20" i="5"/>
  <c r="F21" i="5"/>
  <c r="I21" i="5"/>
  <c r="F22" i="5"/>
  <c r="I22" i="5"/>
  <c r="F23" i="5"/>
  <c r="I23" i="5"/>
  <c r="I15" i="5"/>
  <c r="F15" i="5"/>
  <c r="I25" i="5"/>
  <c r="I24" i="5"/>
  <c r="I16" i="5"/>
  <c r="I13" i="5"/>
  <c r="F28" i="5"/>
  <c r="I18" i="5" l="1"/>
  <c r="J26" i="5"/>
  <c r="I14" i="5"/>
  <c r="J10" i="5"/>
  <c r="J17" i="5"/>
  <c r="J22" i="5"/>
  <c r="J20" i="5"/>
  <c r="J21" i="5"/>
  <c r="J19" i="5"/>
  <c r="J15" i="5"/>
  <c r="J23" i="5"/>
  <c r="J29" i="5"/>
  <c r="J25" i="5"/>
  <c r="F16" i="5" l="1"/>
  <c r="F24" i="5"/>
  <c r="F18" i="5" s="1"/>
  <c r="F13" i="5"/>
  <c r="J13" i="5" s="1"/>
  <c r="F12" i="5"/>
  <c r="F14" i="5" s="1"/>
  <c r="F30" i="5" s="1"/>
  <c r="J24" i="5" l="1"/>
  <c r="J16" i="5"/>
  <c r="J12" i="5"/>
  <c r="J14" i="5" s="1"/>
  <c r="I30" i="5"/>
  <c r="J30" i="5" s="1"/>
  <c r="J18" i="5"/>
</calcChain>
</file>

<file path=xl/sharedStrings.xml><?xml version="1.0" encoding="utf-8"?>
<sst xmlns="http://schemas.openxmlformats.org/spreadsheetml/2006/main" count="85" uniqueCount="67">
  <si>
    <t xml:space="preserve">DATE DE DEBUT </t>
  </si>
  <si>
    <t>DATE DE FIN</t>
  </si>
  <si>
    <t>DD</t>
  </si>
  <si>
    <t>AXE</t>
  </si>
  <si>
    <t>OWNER</t>
  </si>
  <si>
    <t>STEAM LEADER</t>
  </si>
  <si>
    <t>ETAPES</t>
  </si>
  <si>
    <t>DF PREV</t>
  </si>
  <si>
    <t>DD PREV</t>
  </si>
  <si>
    <t>DUREE PREV</t>
  </si>
  <si>
    <t>DD REELLE</t>
  </si>
  <si>
    <t>DF REELLE</t>
  </si>
  <si>
    <t>DUREE REELLE</t>
  </si>
  <si>
    <t>GLISSEMENT</t>
  </si>
  <si>
    <t>EQUIPE PROJET</t>
  </si>
  <si>
    <t>DUREE TOTALE</t>
  </si>
  <si>
    <t>% AVANC</t>
  </si>
  <si>
    <t>LEGENDE</t>
  </si>
  <si>
    <t>Date de Début</t>
  </si>
  <si>
    <t>DF</t>
  </si>
  <si>
    <t>Date de Fin</t>
  </si>
  <si>
    <t>PREV</t>
  </si>
  <si>
    <t>Prévisionnel</t>
  </si>
  <si>
    <t xml:space="preserve">NB: </t>
  </si>
  <si>
    <t>Stream Leader + Coordo + MOA</t>
  </si>
  <si>
    <t>Taux d'avancement global du Stream</t>
  </si>
  <si>
    <t>PERIMETRE</t>
  </si>
  <si>
    <t>Définition du périmètre</t>
  </si>
  <si>
    <t xml:space="preserve">Définition du planning et constitution de l'équipe projet </t>
  </si>
  <si>
    <t>Rédaction des approches</t>
  </si>
  <si>
    <t>* Modélisation de l'approche(siège et filiales)</t>
  </si>
  <si>
    <t>* Définition des Indicateurs (Intégrer les formules de calculs et les sources de données)</t>
  </si>
  <si>
    <t>Clôture</t>
  </si>
  <si>
    <t>COMMENTAIRES</t>
  </si>
  <si>
    <t>LEADERSHIP &amp; BUSINESS</t>
  </si>
  <si>
    <t>Théophile AMANI</t>
  </si>
  <si>
    <t>Toutes les filiales, BU  + HOOPE (BPO-Formation-Innovation-Distribution)</t>
  </si>
  <si>
    <t>* Définition des orientation stratégiques Groupe</t>
  </si>
  <si>
    <t>* Définition des orientation stratégiques FORMATION</t>
  </si>
  <si>
    <t>* Définition des orientation stratégiques INNOVATION</t>
  </si>
  <si>
    <t>* Définition des orientation stratégiques DISTRIBUTION</t>
  </si>
  <si>
    <t>* Définition des orientation stratégiques CENTRES DE CONTACTS</t>
  </si>
  <si>
    <t>Identification des changements futurs par activité</t>
  </si>
  <si>
    <t>* Validation de l'approche et communication</t>
  </si>
  <si>
    <t>Stream Leader + Coordo + MOA+Directeurs</t>
  </si>
  <si>
    <t>* Fixer le choix d'une internalisation ou externalisation de la définition des orientations stratégiques</t>
  </si>
  <si>
    <t>Direction G</t>
  </si>
  <si>
    <t>Stream Leader + Coordo + MOA+CDC</t>
  </si>
  <si>
    <t>CDC</t>
  </si>
  <si>
    <t>Communication(par filiales; BU; HOOPE; par activité)</t>
  </si>
  <si>
    <t>Stream Leader + Coordo + MOA+Directeurs+CDC</t>
  </si>
  <si>
    <t>Définition des orientations stratégiques Groupe</t>
  </si>
  <si>
    <t>Planifier des sessions de communication (Siège; filiales; BU; HOOPE; par activité)</t>
  </si>
  <si>
    <t>Création des supports de communication (Siège; filiales; BU; HOOPE; par activité)</t>
  </si>
  <si>
    <t>La date de fin dans la roadmap global était le 05/11/2024 mais avec la planification on fini le 18.11.2024 soit un glissement de 09 jours</t>
  </si>
  <si>
    <t>LIVRABLES</t>
  </si>
  <si>
    <t>Planning</t>
  </si>
  <si>
    <t>Décision</t>
  </si>
  <si>
    <t>Procédure</t>
  </si>
  <si>
    <t>OS</t>
  </si>
  <si>
    <t>Impacts changements</t>
  </si>
  <si>
    <t>Support de communication</t>
  </si>
  <si>
    <t>Planning de communication</t>
  </si>
  <si>
    <t>Planning signé</t>
  </si>
  <si>
    <t>NA</t>
  </si>
  <si>
    <t>STREAM1: Leadership</t>
  </si>
  <si>
    <r>
      <rPr>
        <b/>
        <sz val="11"/>
        <color rgb="FF00B050"/>
        <rFont val="Calibri"/>
        <family val="2"/>
        <scheme val="minor"/>
      </rPr>
      <t>S-Chantier1</t>
    </r>
    <r>
      <rPr>
        <b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Définir les orientation stratégiques du GMC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</si>
</sst>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">
    <xf numFmtId="0" fontId="0" fillId="0" borderId="0" xfId="0"/>
    <xf numFmtId="0" fontId="2" fillId="0" borderId="1" xfId="0" applyFont="1" applyBorder="1" applyAlignment="1">
      <alignment horizontal="center"/>
    </xf>
    <xf numFmtId="0" fontId="0" fillId="0" borderId="1" xfId="0" applyBorder="1"/>
    <xf numFmtId="9" fontId="0" fillId="0" borderId="1" xfId="1" applyFont="1" applyBorder="1"/>
    <xf numFmtId="0" fontId="0" fillId="3" borderId="0" xfId="0" applyFill="1"/>
    <xf numFmtId="0" fontId="2" fillId="0" borderId="0" xfId="0" applyFont="1"/>
    <xf numFmtId="14" fontId="0" fillId="0" borderId="1" xfId="0" applyNumberFormat="1" applyBorder="1" applyAlignment="1">
      <alignment vertical="center" wrapText="1"/>
    </xf>
    <xf numFmtId="0" fontId="2" fillId="4" borderId="1" xfId="0" applyFont="1" applyFill="1" applyBorder="1"/>
    <xf numFmtId="0" fontId="4" fillId="5" borderId="0" xfId="0" applyFont="1" applyFill="1" applyAlignment="1">
      <alignment horizontal="left"/>
    </xf>
    <xf numFmtId="0" fontId="6" fillId="5" borderId="0" xfId="0" applyFont="1" applyFill="1"/>
    <xf numFmtId="0" fontId="2" fillId="3" borderId="0" xfId="0" applyFont="1" applyFill="1" applyAlignment="1"/>
    <xf numFmtId="0" fontId="3" fillId="2" borderId="3" xfId="0" applyFont="1" applyFill="1" applyBorder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6" fillId="5" borderId="0" xfId="0" applyFont="1" applyFill="1" applyAlignment="1">
      <alignment horizontal="left"/>
    </xf>
    <xf numFmtId="14" fontId="6" fillId="0" borderId="1" xfId="0" applyNumberFormat="1" applyFont="1" applyBorder="1" applyAlignment="1">
      <alignment vertical="center" wrapText="1"/>
    </xf>
    <xf numFmtId="14" fontId="0" fillId="0" borderId="2" xfId="0" applyNumberFormat="1" applyBorder="1" applyAlignment="1">
      <alignment vertical="center" wrapText="1"/>
    </xf>
    <xf numFmtId="9" fontId="0" fillId="0" borderId="1" xfId="0" applyNumberFormat="1" applyBorder="1"/>
    <xf numFmtId="0" fontId="2" fillId="8" borderId="1" xfId="0" applyFont="1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14" fontId="2" fillId="8" borderId="1" xfId="0" applyNumberFormat="1" applyFont="1" applyFill="1" applyBorder="1" applyAlignment="1">
      <alignment vertical="center" wrapText="1"/>
    </xf>
    <xf numFmtId="0" fontId="2" fillId="8" borderId="1" xfId="0" applyFont="1" applyFill="1" applyBorder="1"/>
    <xf numFmtId="9" fontId="2" fillId="8" borderId="1" xfId="1" applyFont="1" applyFill="1" applyBorder="1"/>
    <xf numFmtId="0" fontId="8" fillId="9" borderId="3" xfId="0" applyFont="1" applyFill="1" applyBorder="1"/>
    <xf numFmtId="0" fontId="2" fillId="10" borderId="1" xfId="0" applyFont="1" applyFill="1" applyBorder="1"/>
    <xf numFmtId="0" fontId="6" fillId="5" borderId="0" xfId="0" applyFont="1" applyFill="1" applyAlignment="1">
      <alignment horizontal="left"/>
    </xf>
    <xf numFmtId="17" fontId="6" fillId="5" borderId="0" xfId="0" applyNumberFormat="1" applyFont="1" applyFill="1" applyAlignment="1">
      <alignment horizontal="left"/>
    </xf>
    <xf numFmtId="17" fontId="6" fillId="5" borderId="0" xfId="0" applyNumberFormat="1" applyFont="1" applyFill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3" fillId="2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0" fillId="11" borderId="1" xfId="0" applyFill="1" applyBorder="1" applyAlignment="1">
      <alignment vertical="center"/>
    </xf>
    <xf numFmtId="0" fontId="0" fillId="11" borderId="1" xfId="0" applyFill="1" applyBorder="1"/>
    <xf numFmtId="14" fontId="0" fillId="11" borderId="1" xfId="0" applyNumberFormat="1" applyFont="1" applyFill="1" applyBorder="1" applyAlignment="1">
      <alignment vertical="center" wrapText="1"/>
    </xf>
    <xf numFmtId="14" fontId="7" fillId="0" borderId="2" xfId="0" applyNumberFormat="1" applyFont="1" applyBorder="1" applyAlignment="1">
      <alignment vertical="center" wrapText="1"/>
    </xf>
    <xf numFmtId="0" fontId="9" fillId="0" borderId="1" xfId="0" applyFont="1" applyBorder="1" applyAlignment="1">
      <alignment wrapText="1"/>
    </xf>
    <xf numFmtId="0" fontId="0" fillId="8" borderId="1" xfId="0" applyFill="1" applyBorder="1"/>
    <xf numFmtId="14" fontId="0" fillId="0" borderId="1" xfId="0" applyNumberFormat="1" applyBorder="1"/>
    <xf numFmtId="14" fontId="0" fillId="9" borderId="1" xfId="0" applyNumberFormat="1" applyFill="1" applyBorder="1" applyAlignment="1">
      <alignment vertical="center" wrapText="1"/>
    </xf>
    <xf numFmtId="0" fontId="0" fillId="9" borderId="1" xfId="0" applyFill="1" applyBorder="1" applyAlignment="1">
      <alignment vertical="center"/>
    </xf>
    <xf numFmtId="0" fontId="8" fillId="9" borderId="1" xfId="0" applyFont="1" applyFill="1" applyBorder="1" applyAlignment="1">
      <alignment vertical="center"/>
    </xf>
    <xf numFmtId="9" fontId="8" fillId="9" borderId="1" xfId="1" applyFont="1" applyFill="1" applyBorder="1" applyAlignment="1">
      <alignment vertical="center"/>
    </xf>
    <xf numFmtId="14" fontId="10" fillId="9" borderId="1" xfId="0" applyNumberFormat="1" applyFont="1" applyFill="1" applyBorder="1" applyAlignment="1">
      <alignment vertical="center"/>
    </xf>
    <xf numFmtId="0" fontId="0" fillId="0" borderId="2" xfId="0" applyBorder="1" applyAlignment="1">
      <alignment vertical="center"/>
    </xf>
    <xf numFmtId="9" fontId="2" fillId="8" borderId="1" xfId="0" applyNumberFormat="1" applyFont="1" applyFill="1" applyBorder="1" applyAlignment="1">
      <alignment vertical="center" wrapText="1"/>
    </xf>
    <xf numFmtId="14" fontId="0" fillId="0" borderId="1" xfId="0" applyNumberFormat="1" applyBorder="1" applyAlignment="1">
      <alignment vertical="center"/>
    </xf>
    <xf numFmtId="9" fontId="0" fillId="0" borderId="1" xfId="1" applyFont="1" applyBorder="1" applyAlignment="1">
      <alignment vertical="center"/>
    </xf>
    <xf numFmtId="0" fontId="0" fillId="3" borderId="0" xfId="0" applyFill="1" applyBorder="1" applyAlignment="1">
      <alignment vertical="center" wrapText="1"/>
    </xf>
    <xf numFmtId="0" fontId="6" fillId="5" borderId="0" xfId="0" applyFont="1" applyFill="1" applyAlignment="1">
      <alignment horizontal="left"/>
    </xf>
    <xf numFmtId="17" fontId="6" fillId="5" borderId="0" xfId="0" applyNumberFormat="1" applyFont="1" applyFill="1" applyAlignment="1">
      <alignment horizontal="left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436955</xdr:colOff>
      <xdr:row>0</xdr:row>
      <xdr:rowOff>6744</xdr:rowOff>
    </xdr:from>
    <xdr:to>
      <xdr:col>11</xdr:col>
      <xdr:colOff>1307963</xdr:colOff>
      <xdr:row>2</xdr:row>
      <xdr:rowOff>173431</xdr:rowOff>
    </xdr:to>
    <xdr:pic>
      <xdr:nvPicPr>
        <xdr:cNvPr id="3" name="Espace réservé du contenu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557" t="6730" r="4175" b="85647"/>
        <a:stretch/>
      </xdr:blipFill>
      <xdr:spPr>
        <a:xfrm>
          <a:off x="11158534" y="6744"/>
          <a:ext cx="2231570" cy="52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3F046-1921-40F2-AC7F-778EC3CAE3EB}">
  <dimension ref="A1:L38"/>
  <sheetViews>
    <sheetView showGridLines="0" tabSelected="1" zoomScale="110" zoomScaleNormal="11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C10" sqref="C10"/>
    </sheetView>
  </sheetViews>
  <sheetFormatPr baseColWidth="10" defaultRowHeight="14.25" x14ac:dyDescent="0.45"/>
  <cols>
    <col min="1" max="1" width="54.1328125" customWidth="1"/>
    <col min="2" max="2" width="35.3984375" customWidth="1"/>
    <col min="3" max="3" width="19.59765625" customWidth="1"/>
    <col min="4" max="5" width="10.46484375" bestFit="1" customWidth="1"/>
    <col min="6" max="6" width="10.19921875" bestFit="1" customWidth="1"/>
    <col min="7" max="7" width="12.06640625" customWidth="1"/>
    <col min="8" max="8" width="11.9296875" customWidth="1"/>
    <col min="9" max="9" width="12.33203125" bestFit="1" customWidth="1"/>
    <col min="11" max="11" width="8.3984375" bestFit="1" customWidth="1"/>
    <col min="12" max="12" width="26.86328125" customWidth="1"/>
    <col min="13" max="13" width="12.86328125" customWidth="1"/>
  </cols>
  <sheetData>
    <row r="1" spans="1:12" x14ac:dyDescent="0.45">
      <c r="A1" s="8" t="s">
        <v>3</v>
      </c>
      <c r="B1" s="53" t="s">
        <v>34</v>
      </c>
      <c r="C1" s="53"/>
      <c r="D1" s="53"/>
      <c r="E1" s="53"/>
      <c r="F1" s="17"/>
      <c r="G1" s="17"/>
      <c r="H1" s="17"/>
      <c r="I1" s="9"/>
      <c r="J1" s="9"/>
      <c r="K1" s="9"/>
      <c r="L1" s="12"/>
    </row>
    <row r="2" spans="1:12" ht="13.9" customHeight="1" x14ac:dyDescent="0.45">
      <c r="A2" s="8" t="s">
        <v>4</v>
      </c>
      <c r="B2" s="53" t="s">
        <v>35</v>
      </c>
      <c r="C2" s="53"/>
      <c r="D2" s="53"/>
      <c r="E2" s="53"/>
      <c r="F2" s="17"/>
      <c r="G2" s="17"/>
      <c r="H2" s="17"/>
      <c r="I2" s="9"/>
      <c r="J2" s="9"/>
      <c r="K2" s="9"/>
      <c r="L2" s="12"/>
    </row>
    <row r="3" spans="1:12" ht="13.9" customHeight="1" x14ac:dyDescent="0.45">
      <c r="A3" s="8" t="s">
        <v>5</v>
      </c>
      <c r="B3" s="53" t="s">
        <v>35</v>
      </c>
      <c r="C3" s="53"/>
      <c r="D3" s="53"/>
      <c r="E3" s="53"/>
      <c r="F3" s="17"/>
      <c r="G3" s="17"/>
      <c r="H3" s="17"/>
      <c r="I3" s="9"/>
      <c r="J3" s="9"/>
      <c r="K3" s="9"/>
      <c r="L3" s="12"/>
    </row>
    <row r="4" spans="1:12" x14ac:dyDescent="0.45">
      <c r="A4" s="8" t="s">
        <v>0</v>
      </c>
      <c r="B4" s="54">
        <v>45536</v>
      </c>
      <c r="C4" s="54"/>
      <c r="D4" s="53"/>
      <c r="E4" s="53"/>
      <c r="F4" s="17"/>
      <c r="G4" s="17"/>
      <c r="H4" s="17"/>
      <c r="I4" s="9"/>
      <c r="J4" s="9"/>
      <c r="K4" s="9"/>
      <c r="L4" s="12"/>
    </row>
    <row r="5" spans="1:12" x14ac:dyDescent="0.45">
      <c r="A5" s="8" t="s">
        <v>1</v>
      </c>
      <c r="B5" s="54">
        <v>45566</v>
      </c>
      <c r="C5" s="54"/>
      <c r="D5" s="53"/>
      <c r="E5" s="53"/>
      <c r="F5" s="17"/>
      <c r="G5" s="17"/>
      <c r="H5" s="17"/>
      <c r="I5" s="9"/>
      <c r="J5" s="9"/>
      <c r="K5" s="9"/>
      <c r="L5" s="12"/>
    </row>
    <row r="6" spans="1:12" x14ac:dyDescent="0.45">
      <c r="A6" s="8" t="s">
        <v>26</v>
      </c>
      <c r="B6" s="29" t="s">
        <v>36</v>
      </c>
      <c r="C6" s="30"/>
      <c r="D6" s="28"/>
      <c r="E6" s="28"/>
      <c r="F6" s="17"/>
      <c r="G6" s="17"/>
      <c r="H6" s="17"/>
      <c r="I6" s="9"/>
      <c r="J6" s="9"/>
      <c r="K6" s="9"/>
      <c r="L6" s="12"/>
    </row>
    <row r="7" spans="1:12" x14ac:dyDescent="0.45">
      <c r="A7" s="10" t="s">
        <v>65</v>
      </c>
      <c r="B7" s="10"/>
      <c r="C7" s="10"/>
      <c r="D7" s="10"/>
      <c r="E7" s="4"/>
      <c r="F7" s="4"/>
      <c r="G7" s="4"/>
      <c r="H7" s="4"/>
      <c r="I7" s="4"/>
      <c r="J7" s="4"/>
      <c r="K7" s="4"/>
      <c r="L7" s="4"/>
    </row>
    <row r="8" spans="1:12" x14ac:dyDescent="0.45">
      <c r="A8" s="52" t="s">
        <v>66</v>
      </c>
      <c r="B8" s="52"/>
      <c r="C8" s="52"/>
      <c r="D8" s="52"/>
      <c r="E8" s="4"/>
      <c r="F8" s="4"/>
      <c r="G8" s="4"/>
      <c r="H8" s="4"/>
      <c r="I8" s="4"/>
      <c r="J8" s="4"/>
      <c r="K8" s="4"/>
      <c r="L8" s="4"/>
    </row>
    <row r="9" spans="1:12" x14ac:dyDescent="0.45">
      <c r="A9" s="11" t="s">
        <v>6</v>
      </c>
      <c r="B9" s="11" t="s">
        <v>14</v>
      </c>
      <c r="C9" s="11" t="s">
        <v>55</v>
      </c>
      <c r="D9" s="33" t="s">
        <v>8</v>
      </c>
      <c r="E9" s="34" t="s">
        <v>7</v>
      </c>
      <c r="F9" s="34" t="s">
        <v>9</v>
      </c>
      <c r="G9" s="34" t="s">
        <v>10</v>
      </c>
      <c r="H9" s="34" t="s">
        <v>11</v>
      </c>
      <c r="I9" s="34" t="s">
        <v>12</v>
      </c>
      <c r="J9" s="34" t="s">
        <v>13</v>
      </c>
      <c r="K9" s="34" t="s">
        <v>16</v>
      </c>
      <c r="L9" s="35" t="s">
        <v>33</v>
      </c>
    </row>
    <row r="10" spans="1:12" ht="25.5" x14ac:dyDescent="0.75">
      <c r="A10" s="26" t="s">
        <v>25</v>
      </c>
      <c r="B10" s="26"/>
      <c r="C10" s="26"/>
      <c r="D10" s="43">
        <v>45540</v>
      </c>
      <c r="E10" s="43">
        <v>45601</v>
      </c>
      <c r="F10" s="44">
        <f>E10-D10</f>
        <v>61</v>
      </c>
      <c r="G10" s="47">
        <v>45540</v>
      </c>
      <c r="H10" s="47">
        <v>45614</v>
      </c>
      <c r="I10" s="44">
        <f t="shared" ref="I10:I12" si="0">H10-G10</f>
        <v>74</v>
      </c>
      <c r="J10" s="45">
        <f>I10-F10</f>
        <v>13</v>
      </c>
      <c r="K10" s="46">
        <f>(K12+K14+K18)/16</f>
        <v>9.8958333333333343E-2</v>
      </c>
      <c r="L10" s="2"/>
    </row>
    <row r="11" spans="1:12" x14ac:dyDescent="0.4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49">
        <f>AVERAGE(K12:K13)</f>
        <v>1</v>
      </c>
      <c r="L11" s="41"/>
    </row>
    <row r="12" spans="1:12" ht="14.25" customHeight="1" x14ac:dyDescent="0.45">
      <c r="A12" s="32" t="s">
        <v>27</v>
      </c>
      <c r="B12" s="2" t="s">
        <v>24</v>
      </c>
      <c r="C12" s="2" t="s">
        <v>56</v>
      </c>
      <c r="D12" s="6">
        <v>45540</v>
      </c>
      <c r="E12" s="6">
        <v>45540</v>
      </c>
      <c r="F12" s="2">
        <f>E12-D12</f>
        <v>0</v>
      </c>
      <c r="G12" s="42">
        <v>45540</v>
      </c>
      <c r="H12" s="42">
        <v>45540</v>
      </c>
      <c r="I12" s="2">
        <f t="shared" si="0"/>
        <v>0</v>
      </c>
      <c r="J12" s="2">
        <f>I12-F12</f>
        <v>0</v>
      </c>
      <c r="K12" s="20">
        <v>1</v>
      </c>
      <c r="L12" s="2"/>
    </row>
    <row r="13" spans="1:12" ht="14.25" customHeight="1" x14ac:dyDescent="0.45">
      <c r="A13" s="32" t="s">
        <v>28</v>
      </c>
      <c r="B13" s="2" t="s">
        <v>24</v>
      </c>
      <c r="C13" s="2" t="s">
        <v>56</v>
      </c>
      <c r="D13" s="18">
        <v>45540</v>
      </c>
      <c r="E13" s="18">
        <v>45540</v>
      </c>
      <c r="F13" s="2">
        <f>E13-D13</f>
        <v>0</v>
      </c>
      <c r="G13" s="42">
        <v>45540</v>
      </c>
      <c r="H13" s="6">
        <v>45540</v>
      </c>
      <c r="I13" s="2">
        <f>H13-G13</f>
        <v>0</v>
      </c>
      <c r="J13" s="2">
        <f t="shared" ref="J13:J30" si="1">I13-F13</f>
        <v>0</v>
      </c>
      <c r="K13" s="20">
        <v>1</v>
      </c>
      <c r="L13" s="2"/>
    </row>
    <row r="14" spans="1:12" x14ac:dyDescent="0.45">
      <c r="A14" s="21" t="s">
        <v>29</v>
      </c>
      <c r="B14" s="22"/>
      <c r="C14" s="22"/>
      <c r="D14" s="23">
        <v>45540</v>
      </c>
      <c r="E14" s="23">
        <v>45563</v>
      </c>
      <c r="F14" s="24">
        <f>SUM(F12:F13)</f>
        <v>0</v>
      </c>
      <c r="G14" s="24"/>
      <c r="H14" s="21"/>
      <c r="I14" s="24">
        <f t="shared" ref="I14:J14" si="2">SUM(I12:I13)</f>
        <v>0</v>
      </c>
      <c r="J14" s="24">
        <f t="shared" si="2"/>
        <v>0</v>
      </c>
      <c r="K14" s="25">
        <f>AVERAGE(K15:K17)</f>
        <v>0.58333333333333337</v>
      </c>
      <c r="L14" s="41"/>
    </row>
    <row r="15" spans="1:12" ht="28.5" x14ac:dyDescent="0.45">
      <c r="A15" s="31" t="s">
        <v>45</v>
      </c>
      <c r="B15" s="36" t="s">
        <v>46</v>
      </c>
      <c r="C15" s="36" t="s">
        <v>57</v>
      </c>
      <c r="D15" s="38">
        <v>45540</v>
      </c>
      <c r="E15" s="38">
        <v>45544</v>
      </c>
      <c r="F15" s="2">
        <f t="shared" ref="F15:F24" si="3">E15-D15</f>
        <v>4</v>
      </c>
      <c r="G15" s="50">
        <v>45540</v>
      </c>
      <c r="H15" s="50">
        <v>45545</v>
      </c>
      <c r="I15" s="16">
        <f t="shared" ref="I15" si="4">H15-G15</f>
        <v>5</v>
      </c>
      <c r="J15" s="16">
        <f t="shared" ref="J15" si="5">I15-F15</f>
        <v>1</v>
      </c>
      <c r="K15" s="51">
        <v>1</v>
      </c>
      <c r="L15" s="37"/>
    </row>
    <row r="16" spans="1:12" x14ac:dyDescent="0.45">
      <c r="A16" s="31" t="s">
        <v>30</v>
      </c>
      <c r="B16" s="2" t="s">
        <v>44</v>
      </c>
      <c r="C16" s="2" t="s">
        <v>58</v>
      </c>
      <c r="D16" s="38">
        <v>45547</v>
      </c>
      <c r="E16" s="38">
        <v>45555</v>
      </c>
      <c r="F16" s="2">
        <f t="shared" si="3"/>
        <v>8</v>
      </c>
      <c r="G16" s="42">
        <v>45548</v>
      </c>
      <c r="H16" s="42">
        <v>45555</v>
      </c>
      <c r="I16" s="2">
        <f t="shared" ref="I16:I29" si="6">H16-G16</f>
        <v>7</v>
      </c>
      <c r="J16" s="2">
        <f t="shared" si="1"/>
        <v>-1</v>
      </c>
      <c r="K16" s="3">
        <v>0.75</v>
      </c>
      <c r="L16" s="2"/>
    </row>
    <row r="17" spans="1:12" x14ac:dyDescent="0.45">
      <c r="A17" s="31" t="s">
        <v>43</v>
      </c>
      <c r="B17" s="2" t="s">
        <v>44</v>
      </c>
      <c r="C17" s="2" t="s">
        <v>58</v>
      </c>
      <c r="D17" s="38">
        <v>45558</v>
      </c>
      <c r="E17" s="38">
        <v>45562</v>
      </c>
      <c r="F17" s="2">
        <f t="shared" ref="F17:F23" si="7">E17-D17</f>
        <v>4</v>
      </c>
      <c r="G17" s="2"/>
      <c r="H17" s="2"/>
      <c r="I17" s="2">
        <f t="shared" ref="I17:I23" si="8">H17-G17</f>
        <v>0</v>
      </c>
      <c r="J17" s="2">
        <f t="shared" ref="J17:J23" si="9">I17-F17</f>
        <v>-4</v>
      </c>
      <c r="K17" s="3">
        <v>0</v>
      </c>
      <c r="L17" s="2"/>
    </row>
    <row r="18" spans="1:12" x14ac:dyDescent="0.45">
      <c r="A18" s="21" t="s">
        <v>51</v>
      </c>
      <c r="B18" s="22"/>
      <c r="C18" s="22"/>
      <c r="D18" s="23">
        <v>45546</v>
      </c>
      <c r="E18" s="23">
        <v>45614</v>
      </c>
      <c r="F18" s="24">
        <f>SUM(F19:F29)</f>
        <v>282</v>
      </c>
      <c r="G18" s="24"/>
      <c r="H18" s="21"/>
      <c r="I18" s="24">
        <f>SUM(I15:I17)</f>
        <v>12</v>
      </c>
      <c r="J18" s="24">
        <f>I18-F18</f>
        <v>-270</v>
      </c>
      <c r="K18" s="25">
        <f>AVERAGE(K19:K29)</f>
        <v>0</v>
      </c>
      <c r="L18" s="41"/>
    </row>
    <row r="19" spans="1:12" x14ac:dyDescent="0.45">
      <c r="A19" s="31" t="s">
        <v>37</v>
      </c>
      <c r="B19" s="2" t="s">
        <v>44</v>
      </c>
      <c r="C19" s="2" t="s">
        <v>59</v>
      </c>
      <c r="D19" s="18">
        <v>45546</v>
      </c>
      <c r="E19" s="18">
        <v>45583</v>
      </c>
      <c r="F19" s="2">
        <f t="shared" si="7"/>
        <v>37</v>
      </c>
      <c r="G19" s="2"/>
      <c r="H19" s="2"/>
      <c r="I19" s="2">
        <f t="shared" si="8"/>
        <v>0</v>
      </c>
      <c r="J19" s="2">
        <f t="shared" si="9"/>
        <v>-37</v>
      </c>
      <c r="K19" s="3">
        <v>0</v>
      </c>
      <c r="L19" s="2"/>
    </row>
    <row r="20" spans="1:12" x14ac:dyDescent="0.45">
      <c r="A20" s="31" t="s">
        <v>41</v>
      </c>
      <c r="B20" s="2" t="s">
        <v>44</v>
      </c>
      <c r="C20" s="2" t="s">
        <v>59</v>
      </c>
      <c r="D20" s="18">
        <v>45546</v>
      </c>
      <c r="E20" s="18">
        <v>45583</v>
      </c>
      <c r="F20" s="2">
        <f t="shared" si="7"/>
        <v>37</v>
      </c>
      <c r="G20" s="2"/>
      <c r="H20" s="2"/>
      <c r="I20" s="2">
        <f t="shared" si="8"/>
        <v>0</v>
      </c>
      <c r="J20" s="2">
        <f t="shared" si="9"/>
        <v>-37</v>
      </c>
      <c r="K20" s="3">
        <v>0</v>
      </c>
      <c r="L20" s="2"/>
    </row>
    <row r="21" spans="1:12" x14ac:dyDescent="0.45">
      <c r="A21" s="31" t="s">
        <v>38</v>
      </c>
      <c r="B21" s="2" t="s">
        <v>44</v>
      </c>
      <c r="C21" s="2" t="s">
        <v>59</v>
      </c>
      <c r="D21" s="18">
        <v>45546</v>
      </c>
      <c r="E21" s="18">
        <v>45583</v>
      </c>
      <c r="F21" s="2">
        <f t="shared" si="7"/>
        <v>37</v>
      </c>
      <c r="G21" s="2"/>
      <c r="H21" s="2"/>
      <c r="I21" s="2">
        <f t="shared" si="8"/>
        <v>0</v>
      </c>
      <c r="J21" s="2">
        <f t="shared" si="9"/>
        <v>-37</v>
      </c>
      <c r="K21" s="3">
        <v>0</v>
      </c>
      <c r="L21" s="2"/>
    </row>
    <row r="22" spans="1:12" x14ac:dyDescent="0.45">
      <c r="A22" s="31" t="s">
        <v>39</v>
      </c>
      <c r="B22" s="2" t="s">
        <v>44</v>
      </c>
      <c r="C22" s="2" t="s">
        <v>59</v>
      </c>
      <c r="D22" s="18">
        <v>45546</v>
      </c>
      <c r="E22" s="18">
        <v>45583</v>
      </c>
      <c r="F22" s="2">
        <f t="shared" si="7"/>
        <v>37</v>
      </c>
      <c r="G22" s="2"/>
      <c r="H22" s="2"/>
      <c r="I22" s="2">
        <f t="shared" si="8"/>
        <v>0</v>
      </c>
      <c r="J22" s="2">
        <f t="shared" si="9"/>
        <v>-37</v>
      </c>
      <c r="K22" s="3">
        <v>0</v>
      </c>
      <c r="L22" s="2"/>
    </row>
    <row r="23" spans="1:12" x14ac:dyDescent="0.45">
      <c r="A23" s="31" t="s">
        <v>40</v>
      </c>
      <c r="B23" s="16" t="s">
        <v>44</v>
      </c>
      <c r="C23" s="2" t="s">
        <v>59</v>
      </c>
      <c r="D23" s="18">
        <v>45546</v>
      </c>
      <c r="E23" s="18">
        <v>45583</v>
      </c>
      <c r="F23" s="2">
        <f t="shared" si="7"/>
        <v>37</v>
      </c>
      <c r="G23" s="2"/>
      <c r="H23" s="2"/>
      <c r="I23" s="2">
        <f t="shared" si="8"/>
        <v>0</v>
      </c>
      <c r="J23" s="2">
        <f t="shared" si="9"/>
        <v>-37</v>
      </c>
      <c r="K23" s="3">
        <v>0</v>
      </c>
      <c r="L23" s="2"/>
    </row>
    <row r="24" spans="1:12" ht="28.5" x14ac:dyDescent="0.45">
      <c r="A24" s="31" t="s">
        <v>31</v>
      </c>
      <c r="B24" s="16" t="s">
        <v>44</v>
      </c>
      <c r="C24" s="2" t="s">
        <v>59</v>
      </c>
      <c r="D24" s="18">
        <v>45546</v>
      </c>
      <c r="E24" s="18">
        <v>45583</v>
      </c>
      <c r="F24" s="2">
        <f t="shared" si="3"/>
        <v>37</v>
      </c>
      <c r="G24" s="2"/>
      <c r="H24" s="2"/>
      <c r="I24" s="2">
        <f t="shared" si="6"/>
        <v>0</v>
      </c>
      <c r="J24" s="2">
        <f t="shared" si="1"/>
        <v>-37</v>
      </c>
      <c r="K24" s="3">
        <v>0</v>
      </c>
      <c r="L24" s="2"/>
    </row>
    <row r="25" spans="1:12" x14ac:dyDescent="0.45">
      <c r="A25" s="15" t="s">
        <v>42</v>
      </c>
      <c r="B25" s="16" t="s">
        <v>47</v>
      </c>
      <c r="C25" s="16" t="s">
        <v>60</v>
      </c>
      <c r="D25" s="18">
        <v>45558</v>
      </c>
      <c r="E25" s="18">
        <v>45595</v>
      </c>
      <c r="F25" s="2">
        <f t="shared" ref="F25:F29" si="10">E25-D25</f>
        <v>37</v>
      </c>
      <c r="G25" s="2"/>
      <c r="H25" s="2"/>
      <c r="I25" s="2">
        <f t="shared" si="6"/>
        <v>0</v>
      </c>
      <c r="J25" s="2">
        <f t="shared" si="1"/>
        <v>-37</v>
      </c>
      <c r="K25" s="3">
        <v>0</v>
      </c>
      <c r="L25" s="2"/>
    </row>
    <row r="26" spans="1:12" ht="28.5" x14ac:dyDescent="0.45">
      <c r="A26" s="15" t="s">
        <v>53</v>
      </c>
      <c r="B26" s="16" t="s">
        <v>48</v>
      </c>
      <c r="C26" s="16" t="s">
        <v>61</v>
      </c>
      <c r="D26" s="18">
        <v>45596</v>
      </c>
      <c r="E26" s="18">
        <v>45604</v>
      </c>
      <c r="F26" s="2">
        <f t="shared" si="10"/>
        <v>8</v>
      </c>
      <c r="G26" s="2"/>
      <c r="H26" s="2"/>
      <c r="I26" s="2">
        <f t="shared" si="6"/>
        <v>0</v>
      </c>
      <c r="J26" s="2">
        <f t="shared" si="1"/>
        <v>-8</v>
      </c>
      <c r="K26" s="3">
        <v>0</v>
      </c>
      <c r="L26" s="2"/>
    </row>
    <row r="27" spans="1:12" ht="28.5" x14ac:dyDescent="0.45">
      <c r="A27" s="15" t="s">
        <v>52</v>
      </c>
      <c r="B27" s="16" t="s">
        <v>48</v>
      </c>
      <c r="C27" s="16" t="s">
        <v>62</v>
      </c>
      <c r="D27" s="18">
        <v>45596</v>
      </c>
      <c r="E27" s="18">
        <v>45604</v>
      </c>
      <c r="F27" s="2">
        <f t="shared" si="10"/>
        <v>8</v>
      </c>
      <c r="G27" s="2"/>
      <c r="H27" s="2"/>
      <c r="I27" s="2">
        <f t="shared" si="6"/>
        <v>0</v>
      </c>
      <c r="J27" s="2">
        <f t="shared" si="1"/>
        <v>-8</v>
      </c>
      <c r="K27" s="3">
        <v>0</v>
      </c>
      <c r="L27" s="2"/>
    </row>
    <row r="28" spans="1:12" x14ac:dyDescent="0.45">
      <c r="A28" s="15" t="s">
        <v>49</v>
      </c>
      <c r="B28" s="16" t="s">
        <v>44</v>
      </c>
      <c r="C28" s="16" t="s">
        <v>64</v>
      </c>
      <c r="D28" s="18">
        <v>45607</v>
      </c>
      <c r="E28" s="18">
        <v>45611</v>
      </c>
      <c r="F28" s="2">
        <f t="shared" si="10"/>
        <v>4</v>
      </c>
      <c r="G28" s="2"/>
      <c r="H28" s="2"/>
      <c r="I28" s="2">
        <f t="shared" si="6"/>
        <v>0</v>
      </c>
      <c r="J28" s="2">
        <f t="shared" si="1"/>
        <v>-4</v>
      </c>
      <c r="K28" s="3">
        <v>0</v>
      </c>
      <c r="L28" s="2"/>
    </row>
    <row r="29" spans="1:12" ht="32.25" x14ac:dyDescent="0.45">
      <c r="A29" s="15" t="s">
        <v>32</v>
      </c>
      <c r="B29" s="16" t="s">
        <v>50</v>
      </c>
      <c r="C29" s="48" t="s">
        <v>63</v>
      </c>
      <c r="D29" s="19">
        <v>45611</v>
      </c>
      <c r="E29" s="39">
        <v>45614</v>
      </c>
      <c r="F29" s="2">
        <f t="shared" si="10"/>
        <v>3</v>
      </c>
      <c r="G29" s="2"/>
      <c r="H29" s="2"/>
      <c r="I29" s="2">
        <f t="shared" si="6"/>
        <v>0</v>
      </c>
      <c r="J29" s="2">
        <f t="shared" si="1"/>
        <v>-3</v>
      </c>
      <c r="K29" s="3">
        <v>0</v>
      </c>
      <c r="L29" s="40" t="s">
        <v>54</v>
      </c>
    </row>
    <row r="30" spans="1:12" x14ac:dyDescent="0.45">
      <c r="A30" s="1" t="s">
        <v>15</v>
      </c>
      <c r="B30" s="1"/>
      <c r="C30" s="1"/>
      <c r="D30" s="1"/>
      <c r="E30" s="1"/>
      <c r="F30" s="7">
        <f>(F14+F18)-222</f>
        <v>60</v>
      </c>
      <c r="G30" s="2"/>
      <c r="H30" s="2"/>
      <c r="I30" s="27">
        <f>I14+I13+I12</f>
        <v>0</v>
      </c>
      <c r="J30" s="2">
        <f t="shared" si="1"/>
        <v>-60</v>
      </c>
      <c r="K30" s="2"/>
      <c r="L30" s="2"/>
    </row>
    <row r="32" spans="1:12" x14ac:dyDescent="0.45">
      <c r="A32" s="5" t="s">
        <v>17</v>
      </c>
    </row>
    <row r="33" spans="1:3" x14ac:dyDescent="0.45">
      <c r="A33" t="s">
        <v>2</v>
      </c>
      <c r="B33" s="12" t="s">
        <v>18</v>
      </c>
      <c r="C33" s="12"/>
    </row>
    <row r="34" spans="1:3" x14ac:dyDescent="0.45">
      <c r="A34" t="s">
        <v>19</v>
      </c>
      <c r="B34" s="13" t="s">
        <v>20</v>
      </c>
      <c r="C34" s="13"/>
    </row>
    <row r="35" spans="1:3" x14ac:dyDescent="0.45">
      <c r="A35" t="s">
        <v>21</v>
      </c>
      <c r="B35" s="14" t="s">
        <v>22</v>
      </c>
      <c r="C35" s="14"/>
    </row>
    <row r="38" spans="1:3" x14ac:dyDescent="0.45">
      <c r="A38" t="s">
        <v>23</v>
      </c>
    </row>
  </sheetData>
  <mergeCells count="6">
    <mergeCell ref="A8:D8"/>
    <mergeCell ref="B1:E1"/>
    <mergeCell ref="B2:E2"/>
    <mergeCell ref="B4:E4"/>
    <mergeCell ref="B5:E5"/>
    <mergeCell ref="B3:E3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ACDD8-E9CC-4696-8B96-A58EE6FBF55C}">
  <dimension ref="A1"/>
  <sheetViews>
    <sheetView workbookViewId="0">
      <selection activeCell="C12" sqref="C12"/>
    </sheetView>
  </sheetViews>
  <sheetFormatPr baseColWidth="10" defaultRowHeight="14.25" x14ac:dyDescent="0.4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LB_STR1_SC1</vt:lpstr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Charlo AKUEGNON</dc:creator>
  <cp:lastModifiedBy>Charlo AKUEGNON</cp:lastModifiedBy>
  <dcterms:created xsi:type="dcterms:W3CDTF">2024-08-13T10:18:11Z</dcterms:created>
  <dcterms:modified xsi:type="dcterms:W3CDTF">2024-09-19T11:22:06Z</dcterms:modified>
</cp:coreProperties>
</file>