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kwaminan\Desktop\MORIJA\2026\DRIVE\SUPPORT DE SUIVI\"/>
    </mc:Choice>
  </mc:AlternateContent>
  <bookViews>
    <workbookView xWindow="0" yWindow="0" windowWidth="19200" windowHeight="7440" firstSheet="1" activeTab="1"/>
  </bookViews>
  <sheets>
    <sheet name="Grille d'Analyse Media Contact " sheetId="1" state="hidden" r:id="rId1"/>
    <sheet name="Actions" sheetId="2" r:id="rId2"/>
    <sheet name="Recoupée par chantier" sheetId="5" r:id="rId3"/>
    <sheet name="Graphique" sheetId="3" state="hidden" r:id="rId4"/>
  </sheets>
  <definedNames>
    <definedName name="_xlnm._FilterDatabase" localSheetId="1" hidden="1">Actions!$A$1:$AC$59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" i="2" l="1"/>
  <c r="U51" i="2" l="1"/>
  <c r="W51" i="2"/>
  <c r="Y51" i="2"/>
  <c r="U50" i="2"/>
  <c r="W50" i="2"/>
  <c r="Y50" i="2"/>
  <c r="U49" i="2"/>
  <c r="W49" i="2"/>
  <c r="Y49" i="2"/>
  <c r="U48" i="2"/>
  <c r="W48" i="2"/>
  <c r="Y48" i="2"/>
  <c r="N36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Y2" i="2"/>
  <c r="U47" i="2"/>
  <c r="M39" i="2"/>
  <c r="M40" i="2"/>
  <c r="M41" i="2"/>
  <c r="M42" i="2"/>
  <c r="M43" i="2"/>
  <c r="M44" i="2"/>
  <c r="M45" i="2"/>
  <c r="M46" i="2"/>
  <c r="M47" i="2"/>
  <c r="J39" i="2"/>
  <c r="J40" i="2"/>
  <c r="J41" i="2"/>
  <c r="J42" i="2"/>
  <c r="J43" i="2"/>
  <c r="J44" i="2"/>
  <c r="J45" i="2"/>
  <c r="J46" i="2"/>
  <c r="J47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N25" i="2"/>
  <c r="M38" i="2"/>
  <c r="M24" i="2"/>
  <c r="M23" i="2"/>
  <c r="M22" i="2"/>
  <c r="M21" i="2"/>
  <c r="M20" i="2"/>
  <c r="M19" i="2"/>
  <c r="N48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N29" i="2"/>
  <c r="N30" i="2"/>
  <c r="N32" i="2"/>
  <c r="N35" i="2"/>
  <c r="J38" i="2"/>
  <c r="J2" i="2"/>
  <c r="N40" i="2" l="1"/>
  <c r="N41" i="2"/>
  <c r="N43" i="2"/>
  <c r="N39" i="2"/>
  <c r="N21" i="2"/>
  <c r="N42" i="2"/>
  <c r="N47" i="2"/>
  <c r="N44" i="2"/>
  <c r="N46" i="2"/>
  <c r="N45" i="2"/>
  <c r="N34" i="2"/>
  <c r="N27" i="2"/>
  <c r="N23" i="2"/>
  <c r="N37" i="2"/>
  <c r="N31" i="2"/>
  <c r="N22" i="2"/>
  <c r="N28" i="2"/>
  <c r="N33" i="2"/>
  <c r="N26" i="2"/>
  <c r="N20" i="2"/>
  <c r="N38" i="2"/>
  <c r="N19" i="2"/>
  <c r="N24" i="2"/>
  <c r="U2" i="2" l="1"/>
  <c r="M2" i="2"/>
  <c r="N2" i="2" s="1"/>
  <c r="K59" i="2"/>
  <c r="H59" i="2"/>
  <c r="K58" i="2"/>
  <c r="H58" i="2"/>
  <c r="K57" i="2"/>
  <c r="H57" i="2"/>
  <c r="M18" i="2"/>
  <c r="N18" i="2" s="1"/>
  <c r="M17" i="2"/>
  <c r="N17" i="2" s="1"/>
  <c r="M16" i="2"/>
  <c r="M15" i="2"/>
  <c r="N15" i="2" s="1"/>
  <c r="M14" i="2"/>
  <c r="N14" i="2" s="1"/>
  <c r="M13" i="2"/>
  <c r="N13" i="2" s="1"/>
  <c r="M12" i="2"/>
  <c r="M11" i="2"/>
  <c r="N11" i="2" s="1"/>
  <c r="M10" i="2"/>
  <c r="N10" i="2" s="1"/>
  <c r="M9" i="2"/>
  <c r="M8" i="2"/>
  <c r="M7" i="2"/>
  <c r="N7" i="2" s="1"/>
  <c r="M6" i="2"/>
  <c r="N6" i="2" s="1"/>
  <c r="M5" i="2"/>
  <c r="M4" i="2"/>
  <c r="M3" i="2"/>
  <c r="N3" i="2" s="1"/>
  <c r="L58" i="2" l="1"/>
  <c r="L59" i="2"/>
  <c r="L57" i="2"/>
  <c r="N8" i="2"/>
  <c r="N4" i="2"/>
  <c r="N9" i="2"/>
  <c r="N12" i="2"/>
  <c r="N5" i="2"/>
  <c r="N16" i="2"/>
</calcChain>
</file>

<file path=xl/sharedStrings.xml><?xml version="1.0" encoding="utf-8"?>
<sst xmlns="http://schemas.openxmlformats.org/spreadsheetml/2006/main" count="931" uniqueCount="445">
  <si>
    <t>ID Action</t>
  </si>
  <si>
    <t>Thème</t>
  </si>
  <si>
    <t>Description</t>
  </si>
  <si>
    <t>Impact Attendu</t>
  </si>
  <si>
    <t>Porteur Direction</t>
  </si>
  <si>
    <t>Porteur Nom</t>
  </si>
  <si>
    <t>Impact Business</t>
  </si>
  <si>
    <t>Coût</t>
  </si>
  <si>
    <t>ROI</t>
  </si>
  <si>
    <t>Complexité</t>
  </si>
  <si>
    <t>Charge</t>
  </si>
  <si>
    <t>Faisabilité</t>
  </si>
  <si>
    <t>Priorité Théorique</t>
  </si>
  <si>
    <t>Échéance souhaitée</t>
  </si>
  <si>
    <t>Échéance Révisée</t>
  </si>
  <si>
    <t>Priorité Validée</t>
  </si>
  <si>
    <t>Act° 01</t>
  </si>
  <si>
    <t>Recruter les meilleurs profils et renforcer les effectifs des BU clés (Digital, Commercial).</t>
  </si>
  <si>
    <t>Renforcement des capacités clés, amélioration de la performance opérationnelle et sécurisation de la croissance.</t>
  </si>
  <si>
    <t>Act° 02</t>
  </si>
  <si>
    <t>Prioriser les postes critiques à pourvoir dès le T1 2026.</t>
  </si>
  <si>
    <t>Accélération de l’exécution stratégique et réduction des risques opérationnels à court terme.</t>
  </si>
  <si>
    <t>Act° 03</t>
  </si>
  <si>
    <t>Mettre en place un plan de formation structuré (technique, managérial, digital, IA).</t>
  </si>
  <si>
    <t>Montée en compétences des équipes, amélioration de la qualité de service et de la performance.</t>
  </si>
  <si>
    <t>Act° 04</t>
  </si>
  <si>
    <t>Développement du leadership interne et fidélisation des talents.</t>
  </si>
  <si>
    <t>Act° 05</t>
  </si>
  <si>
    <t>Motivation accrue des collaborateurs et réduction du turnover.</t>
  </si>
  <si>
    <t>Act° 06</t>
  </si>
  <si>
    <t>Act° 07</t>
  </si>
  <si>
    <t>Engagement durable des équipes et climat social stabilisé.</t>
  </si>
  <si>
    <t>Act° 08</t>
  </si>
  <si>
    <t>Déployer des mécanismes d’incentives (bonus, reconnaissance institutionnelle).</t>
  </si>
  <si>
    <t>Stimulation de la performance individuelle et collective.</t>
  </si>
  <si>
    <t>Act° 09</t>
  </si>
  <si>
    <t>Impact positif sur la performance globale, la structuration et la compétitivité du Groupe.</t>
  </si>
  <si>
    <t>Act° 10</t>
  </si>
  <si>
    <t>Optimisation de l’allocation des ressources et continuité des activités.</t>
  </si>
  <si>
    <t>Act° 11</t>
  </si>
  <si>
    <t xml:space="preserve">Organisation, Gouvernance &amp; Pilotage Managérial </t>
  </si>
  <si>
    <t>Réaliser un audit des organisations et des compétences.</t>
  </si>
  <si>
    <t>Vision claire des écarts organisationnels et leviers d’amélioration.</t>
  </si>
  <si>
    <t>Act° 12</t>
  </si>
  <si>
    <t>Act° 13</t>
  </si>
  <si>
    <t>Act° 14</t>
  </si>
  <si>
    <t>Act° 15</t>
  </si>
  <si>
    <t>Mettre en place ou renforcer les instances de gouvernance.</t>
  </si>
  <si>
    <t>Amélioration de la prise de décision et du pilotage stratégique.</t>
  </si>
  <si>
    <t>Act° 16</t>
  </si>
  <si>
    <t>Act° 17</t>
  </si>
  <si>
    <t>Act° 18</t>
  </si>
  <si>
    <t>Act° 19</t>
  </si>
  <si>
    <t xml:space="preserve">Tranformation digitale &amp; Système d'information </t>
  </si>
  <si>
    <t>Act° 20</t>
  </si>
  <si>
    <t>Act° 21</t>
  </si>
  <si>
    <t>Mettre en place un ERP intégré.</t>
  </si>
  <si>
    <t>Productivité accrue, fiabilité des données et pilotage intégré.</t>
  </si>
  <si>
    <t>Act° 22</t>
  </si>
  <si>
    <t>Act° 23</t>
  </si>
  <si>
    <t>Act° 24</t>
  </si>
  <si>
    <t>Act° 25</t>
  </si>
  <si>
    <t>Dématérialiser les outils WFM.</t>
  </si>
  <si>
    <t>Différenciation concurrentielle et amélioration de l’expérience client.</t>
  </si>
  <si>
    <t>Act° 26</t>
  </si>
  <si>
    <t>Act° 27</t>
  </si>
  <si>
    <t>Act° 28</t>
  </si>
  <si>
    <t xml:space="preserve">I A &amp;Innovation Opérationnelle  </t>
  </si>
  <si>
    <t>Act° 29</t>
  </si>
  <si>
    <t>Act° 30</t>
  </si>
  <si>
    <t>Act° 31</t>
  </si>
  <si>
    <t>Act° 32</t>
  </si>
  <si>
    <t>Act° 33</t>
  </si>
  <si>
    <t>Mettre en place des dashboards automatisés à destination des clients.</t>
  </si>
  <si>
    <t>Act° 34</t>
  </si>
  <si>
    <t>Act° 35</t>
  </si>
  <si>
    <t xml:space="preserve">Dvpt Commercial &amp; Diversification </t>
  </si>
  <si>
    <t>Structurer un plan de croissance commercial clair et partagé.</t>
  </si>
  <si>
    <t>Act° 36</t>
  </si>
  <si>
    <t>Act° 37</t>
  </si>
  <si>
    <t>Act° 38</t>
  </si>
  <si>
    <t>Act° 39</t>
  </si>
  <si>
    <t>Act° 40</t>
  </si>
  <si>
    <t xml:space="preserve"> Déployer des outils de tracking de la force de vente mobile.</t>
  </si>
  <si>
    <t>Act° 42</t>
  </si>
  <si>
    <t xml:space="preserve">Pilotage de la performance &amp; Rentabilité </t>
  </si>
  <si>
    <t>Pilotage en temps réel et meilleure maîtrise de la rentabilité.</t>
  </si>
  <si>
    <t>Act° 43</t>
  </si>
  <si>
    <t>Act° 44</t>
  </si>
  <si>
    <t>Act° 45</t>
  </si>
  <si>
    <t>Act° 46</t>
  </si>
  <si>
    <t>Mettre en place un plan de continuité des activités.</t>
  </si>
  <si>
    <t>Act° 47</t>
  </si>
  <si>
    <t>Act° 48</t>
  </si>
  <si>
    <t>Act° 49</t>
  </si>
  <si>
    <t>Act° 50</t>
  </si>
  <si>
    <t>Act° 63</t>
  </si>
  <si>
    <t>Act° 64</t>
  </si>
  <si>
    <t>Act° 65</t>
  </si>
  <si>
    <t>Act° 66</t>
  </si>
  <si>
    <t>Act° 67</t>
  </si>
  <si>
    <t>Act° 68</t>
  </si>
  <si>
    <t>Act° 69</t>
  </si>
  <si>
    <t>Act° 70</t>
  </si>
  <si>
    <t xml:space="preserve">·       </t>
  </si>
  <si>
    <t>·      </t>
  </si>
  <si>
    <t>·     </t>
  </si>
  <si>
    <t>Trajectoire</t>
  </si>
  <si>
    <t>P0</t>
  </si>
  <si>
    <t>Délais de réalisation</t>
  </si>
  <si>
    <t>P1</t>
  </si>
  <si>
    <t>P2</t>
  </si>
  <si>
    <t>P3</t>
  </si>
  <si>
    <t>Capacitaire</t>
  </si>
  <si>
    <t>Processus métier &amp; excellence opérationnelle</t>
  </si>
  <si>
    <t>Réduction des écarts opérationnels, amélioration de la qualité de service, gains de productivité durables.</t>
  </si>
  <si>
    <t>Formaliser, documenter et déployer les meilleures pratiques issues des différentes filiales.</t>
  </si>
  <si>
    <t>Harmonisation des pratiques, montée en maturité collective, accélération de la performance multi-sites.</t>
  </si>
  <si>
    <t>Optimisation des coûts, amélioration de l’accessibilité, meilleure adéquation charge/capacité.</t>
  </si>
  <si>
    <t>Réactivité opérationnelle accrue, réduction des ruptures de service, pilotage proactif.</t>
  </si>
  <si>
    <t>Développement des compétences</t>
  </si>
  <si>
    <t>Mettre en place un plan structuré de mentoring inter-équipes et inter-filiales (transfert de savoir-faire, compagnonnage).</t>
  </si>
  <si>
    <t>Mutualisation des compétences, sécurisation des expertises clés, réduction de la dépendance individuelle.</t>
  </si>
  <si>
    <t>Culture &amp; performance</t>
  </si>
  <si>
    <t>Instaurer une culture du résultat basée sur des objectifs clairs, des KPI partagés, des rituels de pilotage et des mécanismes d’engagement et de responsabilisation.</t>
  </si>
  <si>
    <t>Responsabilisation des équipes, amélioration continue de la performance, alignement stratégique.</t>
  </si>
  <si>
    <t>Flexibilité opérationnelle, maîtrise des coûts, sécurisation des activités critiques.</t>
  </si>
  <si>
    <t>Revoir et clarifier les instances de gouvernance (COMEX, CODIR, comités opérationnels) et leurs rôles décisionnels.</t>
  </si>
  <si>
    <t>Décisions plus rapides, meilleure coordination, alignement stratégique Groupe.</t>
  </si>
  <si>
    <t>Faire évoluer les procédures de gestion opérationnelle et managériale pour accompagner la standardisation et l’industrialisation.</t>
  </si>
  <si>
    <t>Simplification des pratiques, meilleure appropriation terrain, efficacité accrue.</t>
  </si>
  <si>
    <t>Réduction des risques, sécurisation des opérations, crédibilité renforcée auprès des clients et partenaires.</t>
  </si>
  <si>
    <t>Mettre en place un outil de détermination et de  pilotage capacitaire en temps réel en intégrant l’IA (prévision, dimensionnement, alertes, ajustements dynamiques).</t>
  </si>
  <si>
    <t>Logique trajectoire</t>
  </si>
  <si>
    <t xml:space="preserve">Déployer des outils de pilotage budgétaire </t>
  </si>
  <si>
    <t>Automatiser les processus métiers internes.</t>
  </si>
  <si>
    <t>Optimiser les critères d'évaluation de la performance opérationnelle ( création d'un outil )</t>
  </si>
  <si>
    <t>Définir la stratégie  du mix contrats (interne/externe, CDI/prestataires, compétences critiques) selon les besoins capacitaires et stratégiques.</t>
  </si>
  <si>
    <t>Déployer des outils de supervision temps réel (tableaux de bord dynamiques, alertes intelligentes, scénarios d’arbitrage).   (rattaché au Act° 25)</t>
  </si>
  <si>
    <t>Mettre à jour et harmoniser les procédures en conformité avec les exigences réglementaires, contractuelles et référentiels (ISO, COPC…).(rattaché au Act° 57)</t>
  </si>
  <si>
    <t>Ghana, Burkina Faso, Afrique du sud, Togo</t>
  </si>
  <si>
    <t>Mettre en place un schéma directeur IT devant être déployé pour supporter les innovations liées à l'IA</t>
  </si>
  <si>
    <t>Défiinir le mécanisme du comité d'entreprise et les activités associées ( caisse sociale)</t>
  </si>
  <si>
    <t>Systématiser les évaluations de performance (mi-parcours et annuelles). ( rattaché  Act° 13)</t>
  </si>
  <si>
    <t>Concevoir des offres de services intégrées (BPO, digital, formation, distribution) pour les PME et les industries  (rattaché au Act° 26)</t>
  </si>
  <si>
    <t xml:space="preserve"> Diversifier le portefeuille clients (banque, assurance, santé, etc.).  (rattaché au Act° 26)</t>
  </si>
  <si>
    <t>Développer des agents hybrides.  (Rattaché  Act° 15)</t>
  </si>
  <si>
    <t>Déployer des EPC virtuels. ( Rattaché  Act° 15)</t>
  </si>
  <si>
    <t>Structurer notre méthodologie d'implémentation de l'IA à travers les USE CASE ( Rattaché  Act° 15)</t>
  </si>
  <si>
    <t>Développer et structurer les bases de connaissances et arborescences métiers.   ( Rattaché  Act° 15)</t>
  </si>
  <si>
    <t>Mettre en place des tableaux de bord de pilotage.( interne) ( Rattaché  Act° 17)</t>
  </si>
  <si>
    <t>Suivre la rentabilité horaire et capacitaire. ( Rattaché  Act° 17)</t>
  </si>
  <si>
    <t>Aligner les objectifs opérationnels et financiers. ( Rattaché  Act° 17)</t>
  </si>
  <si>
    <t xml:space="preserve"> Outiller le pilotage budgétaire et la gouvernance financière. ( Rattaché  Act° 17)</t>
  </si>
  <si>
    <t xml:space="preserve"> Favoriser la mobilité interne et le redéploiement des compétences. (rattaché  Act° 07)</t>
  </si>
  <si>
    <t>Clarifier les périmètres de responsabilité et les rôles clés. (rattaché  Act° 07)</t>
  </si>
  <si>
    <t>Repositionner les expertises et revoir les rattachements hiérarchiques. (rattaché  Act° 07)</t>
  </si>
  <si>
    <t>Identifier et structurer le leadership du pôle Commercial &amp; Marketing.  (rattaché au Act° 26)</t>
  </si>
  <si>
    <t xml:space="preserve">Démarrage T1 2026 - Fin T2 2026 </t>
  </si>
  <si>
    <t>Démarrage T2 2026 - Fin T4 2026</t>
  </si>
  <si>
    <t>Démarrage T1 2027 - Fin T4 2028</t>
  </si>
  <si>
    <t>Priorité</t>
  </si>
  <si>
    <t>Nombre d'actions</t>
  </si>
  <si>
    <t>Période</t>
  </si>
  <si>
    <t>Démarrage T3 2026 - Fin T4 2027</t>
  </si>
  <si>
    <t>Chantier stratégique</t>
  </si>
  <si>
    <t>Impact attendu</t>
  </si>
  <si>
    <t>Priorité validée</t>
  </si>
  <si>
    <t>Act°01</t>
  </si>
  <si>
    <t>Réorganisation &amp; Compétences</t>
  </si>
  <si>
    <t>Capital Humain</t>
  </si>
  <si>
    <t>Recruter les meilleurs profils et renforcer les BU clés</t>
  </si>
  <si>
    <t>Capacités clés renforcées, performance accrue</t>
  </si>
  <si>
    <t>Priorité immédiate</t>
  </si>
  <si>
    <t>T1–T2 2026</t>
  </si>
  <si>
    <t>Quick win RH critique</t>
  </si>
  <si>
    <t>Act°02</t>
  </si>
  <si>
    <t>Prioriser les postes critiques T1 2026</t>
  </si>
  <si>
    <t>Réduction du risque opérationnel</t>
  </si>
  <si>
    <t>Sécurisation court terme</t>
  </si>
  <si>
    <t>Act°03</t>
  </si>
  <si>
    <t>Plan de formation structuré (technique, managérial, digital, IA)</t>
  </si>
  <si>
    <t>Montée en compétences durable</t>
  </si>
  <si>
    <t>Priorité élevée</t>
  </si>
  <si>
    <t>T2–T4 2026</t>
  </si>
  <si>
    <t>Impact visible 2026</t>
  </si>
  <si>
    <t>Act°04</t>
  </si>
  <si>
    <t>Leadership &amp; Gouvernance</t>
  </si>
  <si>
    <t>Mentoring et coaching</t>
  </si>
  <si>
    <t>Leadership interne, fidélisation</t>
  </si>
  <si>
    <t>Optimisation étalée</t>
  </si>
  <si>
    <t>2027–2028</t>
  </si>
  <si>
    <t>Maturité long terme</t>
  </si>
  <si>
    <t>Act°05</t>
  </si>
  <si>
    <t>Modèle social équitable</t>
  </si>
  <si>
    <t>Engagement et climat social</t>
  </si>
  <si>
    <t>Structurante</t>
  </si>
  <si>
    <t>T3 2026–T4 2027</t>
  </si>
  <si>
    <t>Transformation progressive</t>
  </si>
  <si>
    <t>Act°06</t>
  </si>
  <si>
    <t>Mécanismes d’incentives</t>
  </si>
  <si>
    <t>Performance individuelle et collective</t>
  </si>
  <si>
    <t>Levier motivation</t>
  </si>
  <si>
    <t>Act°07</t>
  </si>
  <si>
    <t>Définition de la politique RH</t>
  </si>
  <si>
    <t>Structuration Groupe</t>
  </si>
  <si>
    <t>Cadre RH unifié</t>
  </si>
  <si>
    <t>Act°08</t>
  </si>
  <si>
    <t>Optimisation Opérationnelle &amp; Synergies</t>
  </si>
  <si>
    <t>Mobilité interne et redéploiement</t>
  </si>
  <si>
    <t>Allocation optimale des ressources</t>
  </si>
  <si>
    <t>Efficience rapide</t>
  </si>
  <si>
    <t>Act°09</t>
  </si>
  <si>
    <t>Vision &amp; Ambitions 2028</t>
  </si>
  <si>
    <t>Organisation</t>
  </si>
  <si>
    <t>Audit organisations &amp; compétences</t>
  </si>
  <si>
    <t>Vision claire des écarts</t>
  </si>
  <si>
    <t>Diagnostic long terme</t>
  </si>
  <si>
    <t>Act°10</t>
  </si>
  <si>
    <t>Clarification des rôles</t>
  </si>
  <si>
    <t>Responsabilités claires</t>
  </si>
  <si>
    <t>Fluidité managériale</t>
  </si>
  <si>
    <t>Act°11</t>
  </si>
  <si>
    <t>Repositionnement des expertises</t>
  </si>
  <si>
    <t>Efficacité organisationnelle</t>
  </si>
  <si>
    <t>Alignement rapide</t>
  </si>
  <si>
    <t>Act°12</t>
  </si>
  <si>
    <t>Gouvernance</t>
  </si>
  <si>
    <t>Renforcement des instances</t>
  </si>
  <si>
    <t>Décisions plus rapides</t>
  </si>
  <si>
    <t>Gouvernance active</t>
  </si>
  <si>
    <t>Act°13</t>
  </si>
  <si>
    <t>Performance</t>
  </si>
  <si>
    <t>Outil d’évaluation de la performance</t>
  </si>
  <si>
    <t>Pilotage structuré</t>
  </si>
  <si>
    <t>Standardisation</t>
  </si>
  <si>
    <t>Act°14</t>
  </si>
  <si>
    <t>Évaluations systématiques</t>
  </si>
  <si>
    <t>Motivation, réduction turnover</t>
  </si>
  <si>
    <t>Discipline de pilotage</t>
  </si>
  <si>
    <t>Act°15</t>
  </si>
  <si>
    <t>Transformation Numérique &amp; IA</t>
  </si>
  <si>
    <t>SI</t>
  </si>
  <si>
    <t>Transformation digitale orientée valeur</t>
  </si>
  <si>
    <t>Performance &amp; qualité de service</t>
  </si>
  <si>
    <t>Socle digital</t>
  </si>
  <si>
    <t>Act°16</t>
  </si>
  <si>
    <t>ERP intégré</t>
  </si>
  <si>
    <t>Productivité, fiabilité</t>
  </si>
  <si>
    <t>Intégration cœur SI</t>
  </si>
  <si>
    <t>Act°17</t>
  </si>
  <si>
    <t>Outils de pilotage budgétaire</t>
  </si>
  <si>
    <t>Maîtrise financière</t>
  </si>
  <si>
    <t>Pilotage financier</t>
  </si>
  <si>
    <t>Act°18</t>
  </si>
  <si>
    <t>Automatisation des processus</t>
  </si>
  <si>
    <t>Gains de productivité</t>
  </si>
  <si>
    <t>Industrialisation</t>
  </si>
  <si>
    <t>Act°19</t>
  </si>
  <si>
    <t>Dématérialisation WFM</t>
  </si>
  <si>
    <t>Différenciation &amp; efficacité</t>
  </si>
  <si>
    <t>Digital opérationnel</t>
  </si>
  <si>
    <t>Act°20</t>
  </si>
  <si>
    <t>IA</t>
  </si>
  <si>
    <t>Agents hybrides</t>
  </si>
  <si>
    <t>Performance &amp; innovation</t>
  </si>
  <si>
    <t>Cas d’usage IA</t>
  </si>
  <si>
    <t>Act°21</t>
  </si>
  <si>
    <t>EPC virtuels</t>
  </si>
  <si>
    <t>Automatisation avancée</t>
  </si>
  <si>
    <t>2026–2027</t>
  </si>
  <si>
    <t>Scale IA</t>
  </si>
  <si>
    <t>Act°22</t>
  </si>
  <si>
    <t>Méthodologie IA / use cases</t>
  </si>
  <si>
    <t>Différenciation</t>
  </si>
  <si>
    <t>Cadre IA</t>
  </si>
  <si>
    <t>Act°23</t>
  </si>
  <si>
    <t>IA / RH</t>
  </si>
  <si>
    <t>Acculturation IA</t>
  </si>
  <si>
    <t>Adoption interne</t>
  </si>
  <si>
    <t>Change management</t>
  </si>
  <si>
    <t>Act°24</t>
  </si>
  <si>
    <t>Dashboards clients automatisés</t>
  </si>
  <si>
    <t>Pilotage temps réel</t>
  </si>
  <si>
    <t>Transparence client</t>
  </si>
  <si>
    <t>Act°25</t>
  </si>
  <si>
    <t>Bases de connaissances</t>
  </si>
  <si>
    <t>Capitalisation savoir</t>
  </si>
  <si>
    <t>Mutualisation</t>
  </si>
  <si>
    <t>Act°26</t>
  </si>
  <si>
    <t>Commercial</t>
  </si>
  <si>
    <t>Plan de croissance</t>
  </si>
  <si>
    <t>Expansion maîtrisée</t>
  </si>
  <si>
    <t>Traction business</t>
  </si>
  <si>
    <t>Act°27</t>
  </si>
  <si>
    <t>Leadership Commercial &amp; Marketing</t>
  </si>
  <si>
    <t>Clarté stratégique</t>
  </si>
  <si>
    <t>Gouvernance marché</t>
  </si>
  <si>
    <t>Act°28</t>
  </si>
  <si>
    <t>Recrutement commerciaux</t>
  </si>
  <si>
    <t>Accélération CA</t>
  </si>
  <si>
    <t>Croissance rapide</t>
  </si>
  <si>
    <t>Act°29</t>
  </si>
  <si>
    <t>Offres</t>
  </si>
  <si>
    <t>Offres intégrées</t>
  </si>
  <si>
    <t>Différenciation marché</t>
  </si>
  <si>
    <t>Positionnement</t>
  </si>
  <si>
    <t>Act°30</t>
  </si>
  <si>
    <t>Diversification clients</t>
  </si>
  <si>
    <t>Résilience portefeuille</t>
  </si>
  <si>
    <t>Expansion sectorielle</t>
  </si>
  <si>
    <t>Act°31</t>
  </si>
  <si>
    <t>Tracking force de vente</t>
  </si>
  <si>
    <t>Performance commerciale</t>
  </si>
  <si>
    <t>Pilotage terrain</t>
  </si>
  <si>
    <t>Act°32</t>
  </si>
  <si>
    <t>Tableaux de bord internes</t>
  </si>
  <si>
    <t>Culture data</t>
  </si>
  <si>
    <t>Act°33</t>
  </si>
  <si>
    <t>Rentabilité horaire</t>
  </si>
  <si>
    <t>Maîtrise des coûts</t>
  </si>
  <si>
    <t>Décisions rapides</t>
  </si>
  <si>
    <t>Act°34</t>
  </si>
  <si>
    <t>Alignement objectifs</t>
  </si>
  <si>
    <t>Cohérence finance/ops</t>
  </si>
  <si>
    <t>Alignement stratégique</t>
  </si>
  <si>
    <t>Act°35</t>
  </si>
  <si>
    <t>Continuité</t>
  </si>
  <si>
    <t>PCA</t>
  </si>
  <si>
    <t>Résilience</t>
  </si>
  <si>
    <t>Sécurisation</t>
  </si>
  <si>
    <t>Act°36</t>
  </si>
  <si>
    <t>Finance</t>
  </si>
  <si>
    <t>Gouvernance financière</t>
  </si>
  <si>
    <t>Décisions éclairées</t>
  </si>
  <si>
    <t>Discipline financière</t>
  </si>
  <si>
    <t>Act°37</t>
  </si>
  <si>
    <t>Processus</t>
  </si>
  <si>
    <t>Industrialisation process</t>
  </si>
  <si>
    <t>Productivité durable</t>
  </si>
  <si>
    <t>Act°38</t>
  </si>
  <si>
    <t>Best practices Groupe</t>
  </si>
  <si>
    <t>Performance multi-sites</t>
  </si>
  <si>
    <t>Synergie Groupe</t>
  </si>
  <si>
    <t>Act°39</t>
  </si>
  <si>
    <t>Pilotage capacitaire IA</t>
  </si>
  <si>
    <t>Accessibilité &amp; coûts</t>
  </si>
  <si>
    <t>Excellence capacitaire</t>
  </si>
  <si>
    <t>Act°40</t>
  </si>
  <si>
    <t>Supervision temps réel</t>
  </si>
  <si>
    <t>Réactivité</t>
  </si>
  <si>
    <t>Pilotage proactif</t>
  </si>
  <si>
    <t>Act°41</t>
  </si>
  <si>
    <t>Compétences</t>
  </si>
  <si>
    <t>Mentoring inter-filiales</t>
  </si>
  <si>
    <t>Synergie humaine</t>
  </si>
  <si>
    <t>Act°42</t>
  </si>
  <si>
    <t>Culture</t>
  </si>
  <si>
    <t>Culture du résultat</t>
  </si>
  <si>
    <t>Responsabilisation</t>
  </si>
  <si>
    <t>Performance durable</t>
  </si>
  <si>
    <t>Act°43</t>
  </si>
  <si>
    <t>Mix contrats</t>
  </si>
  <si>
    <t>Flexibilité</t>
  </si>
  <si>
    <t>Ajustement rapide</t>
  </si>
  <si>
    <t>Act°44</t>
  </si>
  <si>
    <t>Instances décisionnelles</t>
  </si>
  <si>
    <t>Alignement Groupe</t>
  </si>
  <si>
    <t>Act°45</t>
  </si>
  <si>
    <t>Procédures</t>
  </si>
  <si>
    <t>Évolution procédures</t>
  </si>
  <si>
    <t>Efficacité terrain</t>
  </si>
  <si>
    <t>Act°46</t>
  </si>
  <si>
    <t>Conformité</t>
  </si>
  <si>
    <t>Procédures ISO/COPC</t>
  </si>
  <si>
    <t>Crédibilité</t>
  </si>
  <si>
    <t>Act°47</t>
  </si>
  <si>
    <t>RSE</t>
  </si>
  <si>
    <t>Politique RSE</t>
  </si>
  <si>
    <t>Image &amp; engagement</t>
  </si>
  <si>
    <t>Marque employeur</t>
  </si>
  <si>
    <t>Act°48</t>
  </si>
  <si>
    <t>Expansion</t>
  </si>
  <si>
    <t>Expansion géographique</t>
  </si>
  <si>
    <t>Croissance long terme</t>
  </si>
  <si>
    <t>Étendue</t>
  </si>
  <si>
    <t>Scale régional</t>
  </si>
  <si>
    <t>Act°49</t>
  </si>
  <si>
    <t>IT</t>
  </si>
  <si>
    <t>Schéma directeur IT</t>
  </si>
  <si>
    <t>Socle innovation IA</t>
  </si>
  <si>
    <t>Architecture cible</t>
  </si>
  <si>
    <t>Act°50</t>
  </si>
  <si>
    <t>Social</t>
  </si>
  <si>
    <t>Comité d’entreprise</t>
  </si>
  <si>
    <t>Climat social</t>
  </si>
  <si>
    <t>Engagement social</t>
  </si>
  <si>
    <t>Total général</t>
  </si>
  <si>
    <t>Total</t>
  </si>
  <si>
    <t>Chantier</t>
  </si>
  <si>
    <t>Importance stratégique</t>
  </si>
  <si>
    <t>Horizon dominant</t>
  </si>
  <si>
    <t>Rôle dans la trajectoire</t>
  </si>
  <si>
    <t>⭐⭐⭐⭐⭐</t>
  </si>
  <si>
    <t>Décision, arbitrage, cadence</t>
  </si>
  <si>
    <t>Cap stratégique &amp; cohérence</t>
  </si>
  <si>
    <t>2026–2028</t>
  </si>
  <si>
    <t>Performance, industrialisation</t>
  </si>
  <si>
    <t>⭐⭐⭐⭐☆</t>
  </si>
  <si>
    <t>Accélération &amp; différenciation</t>
  </si>
  <si>
    <t>Pérennité &amp; scalabilité</t>
  </si>
  <si>
    <t>Catégorie</t>
  </si>
  <si>
    <t>DCH</t>
  </si>
  <si>
    <t>MARIE HELENNE</t>
  </si>
  <si>
    <t>DG</t>
  </si>
  <si>
    <t>DBP</t>
  </si>
  <si>
    <t>DPB</t>
  </si>
  <si>
    <t>MICHAEL</t>
  </si>
  <si>
    <t>DFC</t>
  </si>
  <si>
    <t>SYLVANUS</t>
  </si>
  <si>
    <t>SUNDAY</t>
  </si>
  <si>
    <t>JAMES</t>
  </si>
  <si>
    <t>LUCIEN</t>
  </si>
  <si>
    <t>DC</t>
  </si>
  <si>
    <t>LEONEL</t>
  </si>
  <si>
    <t>WFM</t>
  </si>
  <si>
    <t>LEANDRE</t>
  </si>
  <si>
    <t>Industrialiser et standardiser les processus métiers en intégrant les best practices Groupe.</t>
  </si>
  <si>
    <t>SMQ</t>
  </si>
  <si>
    <t xml:space="preserve"> Définir une politique RH groupe</t>
  </si>
  <si>
    <t xml:space="preserve">Act° 41(Idem Act 04) A supprimer </t>
  </si>
  <si>
    <t>Mettre en place un modèle social équitable, motivant et transparent (Idem Act 6) avec des  des mécanismes d’incentives (bonus, reconnaissance institutionnelle).</t>
  </si>
  <si>
    <t>Former et acculturer l’écosystème interne à l’IA. (Rattaché à Act° 3) à supprimer</t>
  </si>
  <si>
    <t>Ref</t>
  </si>
  <si>
    <t>Resp, Com &amp; Mark</t>
  </si>
  <si>
    <t>Compétences &amp; Modèle social</t>
  </si>
  <si>
    <t>Structurer, Recruter et professionnaliser la fonction  des commerciaux .  (rattaché au Act° 26)</t>
  </si>
  <si>
    <t>Déployer notre politique de RSE (Fixer les bases et planifier une stratégie de déploiement 27 &amp; 28</t>
  </si>
  <si>
    <t xml:space="preserve"> Compétences &amp; Modèle social </t>
  </si>
  <si>
    <t xml:space="preserve">Compétences &amp; Modèle social </t>
  </si>
  <si>
    <t>Gouvernance, synergie &amp; conformité</t>
  </si>
  <si>
    <t>Finaliser l'ouverture des filiales par une expansion géographique planifiée</t>
  </si>
  <si>
    <t>DSI</t>
  </si>
  <si>
    <t>A DEF</t>
  </si>
  <si>
    <t xml:space="preserve">Définir une transformation digitale pragmatique et orientée valeur (Stratégie digital/ Numérique)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</si>
</sst>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Roboto Light"/>
    </font>
    <font>
      <sz val="14"/>
      <color rgb="FF202020"/>
      <name val="+mj-lt"/>
    </font>
    <font>
      <b/>
      <sz val="12"/>
      <color theme="1"/>
      <name val="Calibri"/>
      <family val="2"/>
      <scheme val="minor"/>
    </font>
    <font>
      <b/>
      <sz val="12"/>
      <color theme="0"/>
      <name val="Roboto Light"/>
    </font>
    <font>
      <b/>
      <sz val="10"/>
      <color theme="1"/>
      <name val="Roboto Light"/>
    </font>
    <font>
      <b/>
      <sz val="10"/>
      <color theme="0"/>
      <name val="Roboto Light"/>
    </font>
    <font>
      <sz val="11"/>
      <name val="Roboto Light"/>
    </font>
    <font>
      <sz val="10"/>
      <color theme="1"/>
      <name val="Roboto Light"/>
    </font>
    <font>
      <b/>
      <sz val="11"/>
      <color theme="0"/>
      <name val="Roboto Light"/>
    </font>
    <font>
      <b/>
      <sz val="11"/>
      <color theme="1"/>
      <name val="Roboto Light"/>
    </font>
    <font>
      <sz val="11"/>
      <color theme="0"/>
      <name val="Roboto Light"/>
    </font>
    <font>
      <sz val="11"/>
      <color rgb="FF7030A0"/>
      <name val="Roboto Light"/>
    </font>
    <font>
      <sz val="9"/>
      <color theme="1"/>
      <name val="Roboto Light"/>
    </font>
    <font>
      <sz val="11"/>
      <color rgb="FFC00000"/>
      <name val="Roboto Light"/>
    </font>
    <font>
      <b/>
      <sz val="10"/>
      <color rgb="FFC00000"/>
      <name val="Roboto Light"/>
    </font>
    <font>
      <b/>
      <sz val="11"/>
      <color rgb="FFC00000"/>
      <name val="Roboto Light"/>
    </font>
    <font>
      <sz val="9"/>
      <color rgb="FFC00000"/>
      <name val="Roboto Light"/>
    </font>
    <font>
      <strike/>
      <sz val="11"/>
      <color rgb="FFFF0000"/>
      <name val="Roboto Light"/>
    </font>
    <font>
      <b/>
      <strike/>
      <sz val="10"/>
      <color rgb="FFFF0000"/>
      <name val="Roboto Light"/>
    </font>
    <font>
      <b/>
      <strike/>
      <sz val="11"/>
      <color rgb="FFFF0000"/>
      <name val="Roboto Light"/>
    </font>
    <font>
      <strike/>
      <sz val="9"/>
      <color rgb="FFFF0000"/>
      <name val="Roboto Light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CCC00"/>
      </left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CCC00"/>
      </bottom>
      <diagonal/>
    </border>
    <border>
      <left style="thin">
        <color rgb="FFC00000"/>
      </left>
      <right style="thin">
        <color rgb="FFC00000"/>
      </right>
      <top style="thin">
        <color rgb="FFCCCC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 style="medium">
        <color rgb="FFCCCC00"/>
      </top>
      <bottom/>
      <diagonal/>
    </border>
    <border>
      <left/>
      <right/>
      <top style="medium">
        <color rgb="FFCCCC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CCC00"/>
      </bottom>
      <diagonal/>
    </border>
    <border>
      <left style="thin">
        <color rgb="FFC00000"/>
      </left>
      <right/>
      <top style="thin">
        <color rgb="FFCCCC00"/>
      </top>
      <bottom style="thin">
        <color rgb="FFCCCC00"/>
      </bottom>
      <diagonal/>
    </border>
    <border>
      <left style="thin">
        <color rgb="FFC00000"/>
      </left>
      <right/>
      <top style="thin">
        <color rgb="FFCCCC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5" borderId="0" xfId="0" applyFill="1"/>
    <xf numFmtId="0" fontId="0" fillId="6" borderId="0" xfId="0" applyFill="1"/>
    <xf numFmtId="0" fontId="0" fillId="7" borderId="0" xfId="0" applyFill="1"/>
    <xf numFmtId="0" fontId="3" fillId="0" borderId="25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3" readingOrder="1"/>
    </xf>
    <xf numFmtId="0" fontId="4" fillId="0" borderId="0" xfId="0" applyFont="1" applyAlignment="1">
      <alignment horizontal="left" vertical="center" indent="2" readingOrder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 indent="2"/>
    </xf>
    <xf numFmtId="0" fontId="11" fillId="8" borderId="22" xfId="0" applyFont="1" applyFill="1" applyBorder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10" borderId="12" xfId="0" applyFont="1" applyFill="1" applyBorder="1" applyAlignment="1">
      <alignment horizontal="center" vertical="center" wrapText="1"/>
    </xf>
    <xf numFmtId="0" fontId="11" fillId="10" borderId="2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vertical="center" wrapText="1"/>
    </xf>
    <xf numFmtId="0" fontId="11" fillId="0" borderId="19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3" fillId="0" borderId="0" xfId="0" applyFont="1"/>
    <xf numFmtId="0" fontId="3" fillId="10" borderId="6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vertical="center" wrapText="1"/>
    </xf>
    <xf numFmtId="0" fontId="15" fillId="3" borderId="0" xfId="0" applyFont="1" applyFill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11" fillId="8" borderId="26" xfId="0" applyFont="1" applyFill="1" applyBorder="1" applyAlignment="1">
      <alignment vertical="center" wrapText="1"/>
    </xf>
    <xf numFmtId="0" fontId="11" fillId="8" borderId="27" xfId="0" applyFont="1" applyFill="1" applyBorder="1" applyAlignment="1">
      <alignment vertical="center" wrapText="1"/>
    </xf>
    <xf numFmtId="0" fontId="1" fillId="0" borderId="0" xfId="0" applyFont="1"/>
    <xf numFmtId="0" fontId="10" fillId="0" borderId="0" xfId="0" applyFont="1"/>
    <xf numFmtId="0" fontId="7" fillId="0" borderId="25" xfId="0" applyFont="1" applyBorder="1"/>
    <xf numFmtId="0" fontId="10" fillId="0" borderId="2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8" fillId="8" borderId="25" xfId="0" applyFont="1" applyFill="1" applyBorder="1" applyAlignment="1">
      <alignment horizontal="center" vertical="center"/>
    </xf>
    <xf numFmtId="0" fontId="8" fillId="8" borderId="25" xfId="0" applyFont="1" applyFill="1" applyBorder="1" applyAlignment="1">
      <alignment vertical="center"/>
    </xf>
    <xf numFmtId="0" fontId="10" fillId="0" borderId="25" xfId="0" applyFont="1" applyBorder="1" applyAlignment="1">
      <alignment wrapText="1"/>
    </xf>
    <xf numFmtId="0" fontId="10" fillId="0" borderId="25" xfId="0" applyFont="1" applyBorder="1" applyAlignment="1">
      <alignment horizontal="left" wrapText="1"/>
    </xf>
    <xf numFmtId="0" fontId="8" fillId="8" borderId="25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3" fillId="9" borderId="14" xfId="0" applyFont="1" applyFill="1" applyBorder="1" applyAlignment="1">
      <alignment vertical="center" wrapText="1"/>
    </xf>
    <xf numFmtId="0" fontId="7" fillId="9" borderId="25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5" fillId="9" borderId="25" xfId="0" applyFont="1" applyFill="1" applyBorder="1" applyAlignment="1">
      <alignment vertical="center" wrapText="1"/>
    </xf>
    <xf numFmtId="0" fontId="15" fillId="9" borderId="0" xfId="0" applyFont="1" applyFill="1" applyAlignment="1">
      <alignment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3" borderId="14" xfId="0" applyFont="1" applyFill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16" fillId="3" borderId="5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18" fillId="0" borderId="21" xfId="0" applyFont="1" applyBorder="1" applyAlignment="1">
      <alignment horizontal="center" vertical="center" wrapText="1"/>
    </xf>
    <xf numFmtId="0" fontId="19" fillId="3" borderId="25" xfId="0" applyFont="1" applyFill="1" applyBorder="1" applyAlignment="1">
      <alignment vertical="center" wrapText="1"/>
    </xf>
    <xf numFmtId="0" fontId="19" fillId="3" borderId="0" xfId="0" applyFont="1" applyFill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2" fillId="0" borderId="21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0" fillId="0" borderId="6" xfId="0" applyFont="1" applyBorder="1" applyAlignment="1">
      <alignment horizontal="center" vertical="center" wrapText="1"/>
    </xf>
    <xf numFmtId="0" fontId="23" fillId="0" borderId="25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3.4888631215618603E-2"/>
          <c:y val="2.7777777777777801E-2"/>
          <c:w val="0.92248301154136603"/>
          <c:h val="0.94444444444444398"/>
        </c:manualLayout>
      </c:layout>
      <c:scatterChart>
        <c:scatterStyle val="lineMarker"/>
        <c:varyColors val="0"/>
        <c:ser>
          <c:idx val="0"/>
          <c:order val="0"/>
          <c:tx>
            <c:strRef>
              <c:f>Actions!$M$1</c:f>
              <c:strCache>
                <c:ptCount val="1"/>
                <c:pt idx="0">
                  <c:v>Faisabilité</c:v>
                </c:pt>
              </c:strCache>
            </c:strRef>
          </c:tx>
          <c:spPr>
            <a:ln w="31750">
              <a:noFill/>
              <a:prstDash val="solid"/>
            </a:ln>
          </c:spPr>
          <c:marker>
            <c:symbol val="square"/>
            <c:size val="9"/>
            <c:spPr>
              <a:solidFill>
                <a:schemeClr val="tx1"/>
              </a:solidFill>
              <a:ln>
                <a:prstDash val="solid"/>
              </a:ln>
            </c:spPr>
          </c:marker>
          <c:xVal>
            <c:numRef>
              <c:f>Actions!$H$2:$H$59</c:f>
              <c:numCache>
                <c:formatCode>General</c:formatCode>
                <c:ptCount val="5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xVal>
          <c:yVal>
            <c:numRef>
              <c:f>Actions!$K$2:$K$59</c:f>
              <c:numCache>
                <c:formatCode>General</c:formatCode>
                <c:ptCount val="58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3</c:v>
                </c:pt>
                <c:pt idx="32">
                  <c:v>4</c:v>
                </c:pt>
                <c:pt idx="33">
                  <c:v>2</c:v>
                </c:pt>
                <c:pt idx="34">
                  <c:v>2</c:v>
                </c:pt>
                <c:pt idx="35">
                  <c:v>3</c:v>
                </c:pt>
                <c:pt idx="36">
                  <c:v>3</c:v>
                </c:pt>
                <c:pt idx="37">
                  <c:v>2</c:v>
                </c:pt>
                <c:pt idx="38">
                  <c:v>3</c:v>
                </c:pt>
                <c:pt idx="39">
                  <c:v>3</c:v>
                </c:pt>
                <c:pt idx="40">
                  <c:v>4</c:v>
                </c:pt>
                <c:pt idx="41">
                  <c:v>3</c:v>
                </c:pt>
                <c:pt idx="42">
                  <c:v>4</c:v>
                </c:pt>
                <c:pt idx="43">
                  <c:v>2</c:v>
                </c:pt>
                <c:pt idx="44">
                  <c:v>3</c:v>
                </c:pt>
                <c:pt idx="45">
                  <c:v>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6A6-0342-A449-0E72C09EB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753872"/>
        <c:axId val="458754264"/>
      </c:scatterChart>
      <c:valAx>
        <c:axId val="458753872"/>
        <c:scaling>
          <c:orientation val="minMax"/>
          <c:max val="16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prstDash val="solid"/>
            <a:headEnd type="triangle"/>
            <a:tailEnd type="triangle"/>
          </a:ln>
        </c:spPr>
        <c:crossAx val="458754264"/>
        <c:crossesAt val="8"/>
        <c:crossBetween val="midCat"/>
      </c:valAx>
      <c:valAx>
        <c:axId val="458754264"/>
        <c:scaling>
          <c:orientation val="minMax"/>
          <c:max val="16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prstDash val="solid"/>
            <a:headEnd type="triangle"/>
            <a:tailEnd type="triangle"/>
          </a:ln>
        </c:spPr>
        <c:crossAx val="458753872"/>
        <c:crossesAt val="8"/>
        <c:crossBetween val="midCat"/>
      </c:valAx>
    </c:plotArea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398220</xdr:colOff>
      <xdr:row>19</xdr:row>
      <xdr:rowOff>192981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612ECB7B-6865-254A-849C-C41B366E9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35169" cy="3976074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0</xdr:row>
      <xdr:rowOff>14350</xdr:rowOff>
    </xdr:from>
    <xdr:to>
      <xdr:col>15</xdr:col>
      <xdr:colOff>499870</xdr:colOff>
      <xdr:row>23</xdr:row>
      <xdr:rowOff>100452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1D83A4DF-B281-304D-A6A7-050D17FB6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1131" y="14350"/>
          <a:ext cx="6275858" cy="47068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9</xdr:col>
      <xdr:colOff>787400</xdr:colOff>
      <xdr:row>21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77" workbookViewId="0">
      <selection activeCell="H6" sqref="H6"/>
    </sheetView>
  </sheetViews>
  <sheetFormatPr baseColWidth="10" defaultRowHeight="15.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"/>
  <sheetViews>
    <sheetView tabSelected="1" zoomScale="81" zoomScaleNormal="100" workbookViewId="0">
      <selection activeCell="C51" sqref="C51"/>
    </sheetView>
  </sheetViews>
  <sheetFormatPr baseColWidth="10" defaultColWidth="10.83203125" defaultRowHeight="14.5"/>
  <cols>
    <col min="1" max="1" width="10.83203125" style="17" customWidth="1"/>
    <col min="2" max="2" width="17.83203125" style="17" customWidth="1"/>
    <col min="3" max="3" width="22" style="17" customWidth="1"/>
    <col min="4" max="4" width="37.5" style="51" customWidth="1"/>
    <col min="5" max="5" width="25.58203125" style="17" customWidth="1"/>
    <col min="6" max="12" width="10.83203125" style="17" customWidth="1"/>
    <col min="13" max="13" width="4" style="17" customWidth="1"/>
    <col min="14" max="15" width="10.83203125" style="17" customWidth="1"/>
    <col min="16" max="16" width="4" style="17" customWidth="1"/>
    <col min="17" max="17" width="10.83203125" style="17" customWidth="1"/>
    <col min="18" max="18" width="4.58203125" style="17" customWidth="1"/>
    <col min="19" max="19" width="24.58203125" style="17" customWidth="1"/>
    <col min="20" max="20" width="4" style="17" customWidth="1"/>
    <col min="21" max="21" width="15.25" style="17" customWidth="1"/>
    <col min="22" max="22" width="3.5" style="17" customWidth="1"/>
    <col min="23" max="23" width="17.83203125" style="17" customWidth="1"/>
    <col min="24" max="24" width="10.83203125" style="17"/>
    <col min="25" max="25" width="34.33203125" style="17" customWidth="1"/>
    <col min="26" max="26" width="18.5" style="17" customWidth="1"/>
    <col min="27" max="16384" width="10.83203125" style="17"/>
  </cols>
  <sheetData>
    <row r="1" spans="1:29" ht="34" customHeight="1">
      <c r="A1" s="19" t="s">
        <v>433</v>
      </c>
      <c r="B1" s="79" t="s">
        <v>165</v>
      </c>
      <c r="C1" s="20" t="s">
        <v>1</v>
      </c>
      <c r="D1" s="20" t="s">
        <v>2</v>
      </c>
      <c r="E1" s="19" t="s">
        <v>3</v>
      </c>
      <c r="F1" s="19" t="s">
        <v>4</v>
      </c>
      <c r="G1" s="19" t="s">
        <v>5</v>
      </c>
      <c r="H1" s="21" t="s">
        <v>6</v>
      </c>
      <c r="I1" s="22" t="s">
        <v>7</v>
      </c>
      <c r="J1" s="23" t="s">
        <v>8</v>
      </c>
      <c r="K1" s="22" t="s">
        <v>9</v>
      </c>
      <c r="L1" s="24" t="s">
        <v>10</v>
      </c>
      <c r="M1" s="25" t="s">
        <v>11</v>
      </c>
      <c r="N1" s="26" t="s">
        <v>12</v>
      </c>
      <c r="P1" s="27" t="s">
        <v>13</v>
      </c>
      <c r="Q1" s="28" t="s">
        <v>14</v>
      </c>
      <c r="S1" s="29" t="s">
        <v>15</v>
      </c>
      <c r="U1" s="30" t="s">
        <v>107</v>
      </c>
      <c r="W1" s="30" t="s">
        <v>109</v>
      </c>
      <c r="Y1" s="30" t="s">
        <v>133</v>
      </c>
      <c r="AA1" s="31" t="s">
        <v>163</v>
      </c>
      <c r="AB1" s="31" t="s">
        <v>162</v>
      </c>
      <c r="AC1" s="31" t="s">
        <v>161</v>
      </c>
    </row>
    <row r="2" spans="1:29" ht="58">
      <c r="A2" s="32" t="s">
        <v>16</v>
      </c>
      <c r="B2" s="77" t="s">
        <v>169</v>
      </c>
      <c r="C2" s="33" t="s">
        <v>439</v>
      </c>
      <c r="D2" s="104" t="s">
        <v>17</v>
      </c>
      <c r="E2" s="34" t="s">
        <v>18</v>
      </c>
      <c r="F2" s="35" t="s">
        <v>412</v>
      </c>
      <c r="G2" s="36" t="s">
        <v>413</v>
      </c>
      <c r="H2" s="37">
        <v>4</v>
      </c>
      <c r="I2" s="38">
        <v>2</v>
      </c>
      <c r="J2" s="39">
        <f t="shared" ref="J2:J24" si="0">H2*I2</f>
        <v>8</v>
      </c>
      <c r="K2" s="38">
        <v>4</v>
      </c>
      <c r="L2" s="40">
        <v>4</v>
      </c>
      <c r="M2" s="41">
        <f t="shared" ref="M2:M24" si="1">K2*L2</f>
        <v>16</v>
      </c>
      <c r="N2" s="42" t="str">
        <f>IF(OR(J2="",J2=0,M2="",M2=0),"",IF(AND(OR(J2&gt;8,J2=8),OR(M2&gt;8,M2=8)),"P0",IF(AND(OR(J2&gt;8,J2=8),M2&lt;8),"P1",IF(AND(J2&lt;8,OR(M2&gt;8,M2=8)),"P2","P3"))))</f>
        <v>P0</v>
      </c>
      <c r="P2" s="43"/>
      <c r="Q2" s="44"/>
      <c r="S2" s="37" t="s">
        <v>108</v>
      </c>
      <c r="U2" s="74" t="str">
        <f>IF(S2="P0","Priorité immédiate 03 à 06 mois",IF(S2="P1","Priorité élevée 06 à 09 mois Actions à fort impact business ou expérience client",IF(S2="P2","Priorité structurante 09 à 12 mois  Actions de transformation (process, outils, organisation)",IF(S2="P3","Actions non critiques 12 à 24 mois"))))</f>
        <v>Priorité immédiate 03 à 06 mois</v>
      </c>
      <c r="V2" s="75"/>
      <c r="W2" s="74" t="str">
        <f>IF(S2="P0","Démarrage T1 2026 - Fin T2 2026 ",IF(S2="P1","Démarrage T2 2026 - Fin T4 2026",IF(S2="P2","Démarrage T3 2026 - Fin T4 2027)",IF(S2="P3","Démarrage T1 2027 - Fin T4 2028"))))</f>
        <v xml:space="preserve">Démarrage T1 2026 - Fin T2 2026 </v>
      </c>
      <c r="X2" s="75"/>
      <c r="Y2" s="74" t="str">
        <f>IF(S2="P0","Exécution immédiate, résultats rapides",IF(S2="P1","Accélération et impact visible en 2026",IF(S2="P2","Structuration progressive)",IF(S2="P3","Optimisation étalée"))))</f>
        <v>Exécution immédiate, résultats rapides</v>
      </c>
      <c r="AA2" s="4" t="s">
        <v>158</v>
      </c>
      <c r="AB2" s="5">
        <v>21</v>
      </c>
      <c r="AC2" s="5" t="s">
        <v>108</v>
      </c>
    </row>
    <row r="3" spans="1:29" ht="51" customHeight="1">
      <c r="A3" s="46" t="s">
        <v>19</v>
      </c>
      <c r="B3" s="77" t="s">
        <v>169</v>
      </c>
      <c r="C3" s="33" t="s">
        <v>439</v>
      </c>
      <c r="D3" s="105" t="s">
        <v>20</v>
      </c>
      <c r="E3" s="48" t="s">
        <v>21</v>
      </c>
      <c r="F3" s="35" t="s">
        <v>412</v>
      </c>
      <c r="G3" s="36" t="s">
        <v>413</v>
      </c>
      <c r="H3" s="49">
        <v>4</v>
      </c>
      <c r="I3" s="50">
        <v>4</v>
      </c>
      <c r="J3" s="39">
        <f t="shared" si="0"/>
        <v>16</v>
      </c>
      <c r="K3" s="50">
        <v>3</v>
      </c>
      <c r="L3" s="51">
        <v>3</v>
      </c>
      <c r="M3" s="52">
        <f t="shared" si="1"/>
        <v>9</v>
      </c>
      <c r="N3" s="53" t="str">
        <f t="shared" ref="N3:N48" si="2">IF(OR(J3="",J3=0,M3="",M3=0),"",IF(AND(OR(J3&gt;8,J3=8),OR(M3&gt;8,M3=8)),"P0",IF(AND(OR(J3&gt;8,J3=8),M3&lt;8),"P1",IF(AND(J3&lt;8,OR(M3&gt;8,M3=8)),"P2","P3"))))</f>
        <v>P0</v>
      </c>
      <c r="P3" s="54"/>
      <c r="Q3" s="47"/>
      <c r="S3" s="37" t="s">
        <v>108</v>
      </c>
      <c r="U3" s="74" t="str">
        <f t="shared" ref="U3:U46" si="3">IF(S3="P0","Priorité immédiate 03 à 06 mois",IF(S3="P1","Priorité élevée 06 à 09 mois Actions à fort impact business ou expérience client",IF(S3="P2","Priorité structurante 09 à 12 mois  Actions de transformation (process, outils, organisation)",IF(S3="P3","Actions non critiques 12 à 24 mois"))))</f>
        <v>Priorité immédiate 03 à 06 mois</v>
      </c>
      <c r="V3" s="75"/>
      <c r="W3" s="74" t="str">
        <f t="shared" ref="W3:W51" si="4">IF(S3="P0","Démarrage T1 2026 - Fin T2 2026 ",IF(S3="P1","Démarrage T2 2026 - Fin T4 2026",IF(S3="P2","Démarrage T3 2026 - Fin T4 2027)",IF(S3="P3","Démarrage T1 2027 - Fin T4 2028"))))</f>
        <v xml:space="preserve">Démarrage T1 2026 - Fin T2 2026 </v>
      </c>
      <c r="X3" s="75"/>
      <c r="Y3" s="74" t="str">
        <f t="shared" ref="Y3:Y51" si="5">IF(S3="P0","Exécution immédiate, résultats rapides",IF(S3="P1","Accélération et impact visible en 2026",IF(S3="P2","Structuration progressive)",IF(S3="P3","Optimisation étalée"))))</f>
        <v>Exécution immédiate, résultats rapides</v>
      </c>
      <c r="AA3" s="4" t="s">
        <v>159</v>
      </c>
      <c r="AB3" s="5">
        <v>20</v>
      </c>
      <c r="AC3" s="5" t="s">
        <v>110</v>
      </c>
    </row>
    <row r="4" spans="1:29" ht="51" customHeight="1">
      <c r="A4" s="55" t="s">
        <v>22</v>
      </c>
      <c r="B4" s="77" t="s">
        <v>169</v>
      </c>
      <c r="C4" s="33" t="s">
        <v>439</v>
      </c>
      <c r="D4" s="106" t="s">
        <v>23</v>
      </c>
      <c r="E4" s="56" t="s">
        <v>24</v>
      </c>
      <c r="F4" s="35" t="s">
        <v>412</v>
      </c>
      <c r="G4" s="36" t="s">
        <v>413</v>
      </c>
      <c r="H4" s="37">
        <v>4</v>
      </c>
      <c r="I4" s="38">
        <v>2</v>
      </c>
      <c r="J4" s="39">
        <f t="shared" si="0"/>
        <v>8</v>
      </c>
      <c r="K4" s="38">
        <v>2</v>
      </c>
      <c r="L4" s="40">
        <v>2</v>
      </c>
      <c r="M4" s="41">
        <f t="shared" si="1"/>
        <v>4</v>
      </c>
      <c r="N4" s="42" t="str">
        <f t="shared" si="2"/>
        <v>P1</v>
      </c>
      <c r="P4" s="57"/>
      <c r="Q4" s="16"/>
      <c r="S4" s="49" t="s">
        <v>110</v>
      </c>
      <c r="U4" s="74" t="str">
        <f t="shared" si="3"/>
        <v>Priorité élevée 06 à 09 mois Actions à fort impact business ou expérience client</v>
      </c>
      <c r="V4" s="75"/>
      <c r="W4" s="74" t="str">
        <f t="shared" si="4"/>
        <v>Démarrage T2 2026 - Fin T4 2026</v>
      </c>
      <c r="X4" s="75"/>
      <c r="Y4" s="74" t="str">
        <f t="shared" si="5"/>
        <v>Accélération et impact visible en 2026</v>
      </c>
      <c r="AA4" s="4" t="s">
        <v>164</v>
      </c>
      <c r="AB4" s="5">
        <v>6</v>
      </c>
      <c r="AC4" s="5" t="s">
        <v>111</v>
      </c>
    </row>
    <row r="5" spans="1:29" ht="51" customHeight="1">
      <c r="A5" s="55" t="s">
        <v>25</v>
      </c>
      <c r="B5" s="77" t="s">
        <v>187</v>
      </c>
      <c r="C5" s="33" t="s">
        <v>439</v>
      </c>
      <c r="D5" s="107" t="s">
        <v>121</v>
      </c>
      <c r="E5" s="58" t="s">
        <v>26</v>
      </c>
      <c r="F5" s="35" t="s">
        <v>412</v>
      </c>
      <c r="G5" s="36" t="s">
        <v>413</v>
      </c>
      <c r="H5" s="49">
        <v>4</v>
      </c>
      <c r="I5" s="50">
        <v>2</v>
      </c>
      <c r="J5" s="39">
        <f t="shared" si="0"/>
        <v>8</v>
      </c>
      <c r="K5" s="50">
        <v>3</v>
      </c>
      <c r="L5" s="51">
        <v>3</v>
      </c>
      <c r="M5" s="52">
        <f t="shared" si="1"/>
        <v>9</v>
      </c>
      <c r="N5" s="53" t="str">
        <f t="shared" si="2"/>
        <v>P0</v>
      </c>
      <c r="P5" s="54"/>
      <c r="Q5" s="47"/>
      <c r="S5" s="37" t="s">
        <v>112</v>
      </c>
      <c r="U5" s="74" t="str">
        <f t="shared" si="3"/>
        <v>Actions non critiques 12 à 24 mois</v>
      </c>
      <c r="V5" s="75"/>
      <c r="W5" s="74" t="str">
        <f t="shared" si="4"/>
        <v>Démarrage T1 2027 - Fin T4 2028</v>
      </c>
      <c r="X5" s="75"/>
      <c r="Y5" s="74" t="str">
        <f t="shared" si="5"/>
        <v>Optimisation étalée</v>
      </c>
      <c r="AA5" s="4" t="s">
        <v>160</v>
      </c>
      <c r="AB5" s="5">
        <v>3</v>
      </c>
      <c r="AC5" s="5" t="s">
        <v>112</v>
      </c>
    </row>
    <row r="6" spans="1:29" ht="51" customHeight="1">
      <c r="A6" s="55" t="s">
        <v>27</v>
      </c>
      <c r="B6" s="77" t="s">
        <v>187</v>
      </c>
      <c r="C6" s="16" t="s">
        <v>438</v>
      </c>
      <c r="D6" s="105" t="s">
        <v>431</v>
      </c>
      <c r="E6" s="56" t="s">
        <v>31</v>
      </c>
      <c r="F6" s="35" t="s">
        <v>412</v>
      </c>
      <c r="G6" s="36" t="s">
        <v>413</v>
      </c>
      <c r="H6" s="37">
        <v>4</v>
      </c>
      <c r="I6" s="38">
        <v>2</v>
      </c>
      <c r="J6" s="39">
        <f t="shared" si="0"/>
        <v>8</v>
      </c>
      <c r="K6" s="38">
        <v>3</v>
      </c>
      <c r="L6" s="40">
        <v>3</v>
      </c>
      <c r="M6" s="41">
        <f t="shared" si="1"/>
        <v>9</v>
      </c>
      <c r="N6" s="42" t="str">
        <f t="shared" si="2"/>
        <v>P0</v>
      </c>
      <c r="P6" s="57"/>
      <c r="Q6" s="16"/>
      <c r="S6" s="37" t="s">
        <v>111</v>
      </c>
      <c r="U6" s="74" t="str">
        <f t="shared" si="3"/>
        <v>Priorité structurante 09 à 12 mois  Actions de transformation (process, outils, organisation)</v>
      </c>
      <c r="V6" s="75"/>
      <c r="W6" s="74" t="str">
        <f t="shared" si="4"/>
        <v>Démarrage T3 2026 - Fin T4 2027)</v>
      </c>
      <c r="X6" s="75"/>
      <c r="Y6" s="74" t="str">
        <f t="shared" si="5"/>
        <v>Structuration progressive)</v>
      </c>
    </row>
    <row r="7" spans="1:29" s="129" customFormat="1" ht="51" customHeight="1">
      <c r="A7" s="116" t="s">
        <v>29</v>
      </c>
      <c r="B7" s="117" t="s">
        <v>187</v>
      </c>
      <c r="C7" s="33" t="s">
        <v>439</v>
      </c>
      <c r="D7" s="119" t="s">
        <v>33</v>
      </c>
      <c r="E7" s="120" t="s">
        <v>34</v>
      </c>
      <c r="F7" s="121" t="s">
        <v>412</v>
      </c>
      <c r="G7" s="122" t="s">
        <v>413</v>
      </c>
      <c r="H7" s="123">
        <v>4</v>
      </c>
      <c r="I7" s="124">
        <v>3</v>
      </c>
      <c r="J7" s="125">
        <f t="shared" si="0"/>
        <v>12</v>
      </c>
      <c r="K7" s="124">
        <v>3</v>
      </c>
      <c r="L7" s="126">
        <v>3</v>
      </c>
      <c r="M7" s="127">
        <f t="shared" si="1"/>
        <v>9</v>
      </c>
      <c r="N7" s="128" t="str">
        <f t="shared" si="2"/>
        <v>P0</v>
      </c>
      <c r="P7" s="130"/>
      <c r="Q7" s="118"/>
      <c r="S7" s="123" t="s">
        <v>110</v>
      </c>
      <c r="U7" s="131" t="str">
        <f t="shared" si="3"/>
        <v>Priorité élevée 06 à 09 mois Actions à fort impact business ou expérience client</v>
      </c>
      <c r="V7" s="132"/>
      <c r="W7" s="131" t="str">
        <f t="shared" si="4"/>
        <v>Démarrage T2 2026 - Fin T4 2026</v>
      </c>
      <c r="X7" s="132"/>
      <c r="Y7" s="131" t="str">
        <f t="shared" si="5"/>
        <v>Accélération et impact visible en 2026</v>
      </c>
    </row>
    <row r="8" spans="1:29" ht="51" customHeight="1">
      <c r="A8" s="55" t="s">
        <v>30</v>
      </c>
      <c r="B8" s="77" t="s">
        <v>187</v>
      </c>
      <c r="C8" s="33" t="s">
        <v>439</v>
      </c>
      <c r="D8" s="106" t="s">
        <v>429</v>
      </c>
      <c r="E8" s="56" t="s">
        <v>36</v>
      </c>
      <c r="F8" s="35" t="s">
        <v>412</v>
      </c>
      <c r="G8" s="36" t="s">
        <v>413</v>
      </c>
      <c r="H8" s="37">
        <v>4</v>
      </c>
      <c r="I8" s="38">
        <v>2</v>
      </c>
      <c r="J8" s="39">
        <f t="shared" si="0"/>
        <v>8</v>
      </c>
      <c r="K8" s="38">
        <v>3</v>
      </c>
      <c r="L8" s="40">
        <v>3</v>
      </c>
      <c r="M8" s="41">
        <f t="shared" si="1"/>
        <v>9</v>
      </c>
      <c r="N8" s="42" t="str">
        <f t="shared" si="2"/>
        <v>P0</v>
      </c>
      <c r="P8" s="57"/>
      <c r="Q8" s="16"/>
      <c r="S8" s="37" t="s">
        <v>110</v>
      </c>
      <c r="U8" s="74" t="str">
        <f t="shared" si="3"/>
        <v>Priorité élevée 06 à 09 mois Actions à fort impact business ou expérience client</v>
      </c>
      <c r="V8" s="75"/>
      <c r="W8" s="74" t="str">
        <f t="shared" si="4"/>
        <v>Démarrage T2 2026 - Fin T4 2026</v>
      </c>
      <c r="X8" s="75"/>
      <c r="Y8" s="74" t="str">
        <f t="shared" si="5"/>
        <v>Accélération et impact visible en 2026</v>
      </c>
    </row>
    <row r="9" spans="1:29" ht="51" customHeight="1">
      <c r="A9" s="55" t="s">
        <v>32</v>
      </c>
      <c r="B9" s="77" t="s">
        <v>208</v>
      </c>
      <c r="C9" s="33" t="s">
        <v>439</v>
      </c>
      <c r="D9" s="106" t="s">
        <v>154</v>
      </c>
      <c r="E9" s="48" t="s">
        <v>38</v>
      </c>
      <c r="F9" s="35" t="s">
        <v>412</v>
      </c>
      <c r="G9" s="36" t="s">
        <v>413</v>
      </c>
      <c r="H9" s="49">
        <v>3</v>
      </c>
      <c r="I9" s="50">
        <v>3</v>
      </c>
      <c r="J9" s="39">
        <f t="shared" si="0"/>
        <v>9</v>
      </c>
      <c r="K9" s="50">
        <v>3</v>
      </c>
      <c r="L9" s="51">
        <v>3</v>
      </c>
      <c r="M9" s="52">
        <f t="shared" si="1"/>
        <v>9</v>
      </c>
      <c r="N9" s="53" t="str">
        <f t="shared" si="2"/>
        <v>P0</v>
      </c>
      <c r="P9" s="54"/>
      <c r="Q9" s="47"/>
      <c r="S9" s="35" t="s">
        <v>108</v>
      </c>
      <c r="U9" s="74" t="str">
        <f t="shared" si="3"/>
        <v>Priorité immédiate 03 à 06 mois</v>
      </c>
      <c r="V9" s="75"/>
      <c r="W9" s="74" t="str">
        <f t="shared" si="4"/>
        <v xml:space="preserve">Démarrage T1 2026 - Fin T2 2026 </v>
      </c>
      <c r="X9" s="75"/>
      <c r="Y9" s="74" t="str">
        <f t="shared" si="5"/>
        <v>Exécution immédiate, résultats rapides</v>
      </c>
    </row>
    <row r="10" spans="1:29" s="100" customFormat="1" ht="68.150000000000006" customHeight="1">
      <c r="A10" s="92" t="s">
        <v>35</v>
      </c>
      <c r="B10" s="93" t="s">
        <v>213</v>
      </c>
      <c r="C10" s="94" t="s">
        <v>40</v>
      </c>
      <c r="D10" s="95" t="s">
        <v>41</v>
      </c>
      <c r="E10" s="96" t="s">
        <v>42</v>
      </c>
      <c r="F10" s="68" t="s">
        <v>414</v>
      </c>
      <c r="G10" s="94"/>
      <c r="H10" s="68">
        <v>2</v>
      </c>
      <c r="I10" s="97">
        <v>1</v>
      </c>
      <c r="J10" s="97">
        <f t="shared" si="0"/>
        <v>2</v>
      </c>
      <c r="K10" s="97">
        <v>3</v>
      </c>
      <c r="L10" s="98">
        <v>3</v>
      </c>
      <c r="M10" s="68">
        <f t="shared" si="1"/>
        <v>9</v>
      </c>
      <c r="N10" s="99" t="str">
        <f t="shared" si="2"/>
        <v>P2</v>
      </c>
      <c r="P10" s="101"/>
      <c r="Q10" s="94"/>
      <c r="S10" s="68" t="s">
        <v>112</v>
      </c>
      <c r="U10" s="102" t="str">
        <f t="shared" si="3"/>
        <v>Actions non critiques 12 à 24 mois</v>
      </c>
      <c r="V10" s="103"/>
      <c r="W10" s="102" t="str">
        <f t="shared" si="4"/>
        <v>Démarrage T1 2027 - Fin T4 2028</v>
      </c>
      <c r="X10" s="103"/>
      <c r="Y10" s="102" t="str">
        <f t="shared" si="5"/>
        <v>Optimisation étalée</v>
      </c>
    </row>
    <row r="11" spans="1:29" ht="68.150000000000006" customHeight="1">
      <c r="A11" s="55" t="s">
        <v>37</v>
      </c>
      <c r="B11" s="77" t="s">
        <v>187</v>
      </c>
      <c r="C11" s="16" t="s">
        <v>40</v>
      </c>
      <c r="D11" s="11" t="s">
        <v>155</v>
      </c>
      <c r="E11" s="16" t="s">
        <v>36</v>
      </c>
      <c r="F11" s="37" t="s">
        <v>412</v>
      </c>
      <c r="G11" s="36" t="s">
        <v>413</v>
      </c>
      <c r="H11" s="37">
        <v>4</v>
      </c>
      <c r="I11" s="38">
        <v>2</v>
      </c>
      <c r="J11" s="39">
        <f t="shared" si="0"/>
        <v>8</v>
      </c>
      <c r="K11" s="38">
        <v>3</v>
      </c>
      <c r="L11" s="40">
        <v>3</v>
      </c>
      <c r="M11" s="41">
        <f t="shared" si="1"/>
        <v>9</v>
      </c>
      <c r="N11" s="42" t="str">
        <f t="shared" si="2"/>
        <v>P0</v>
      </c>
      <c r="P11" s="59"/>
      <c r="Q11" s="36"/>
      <c r="S11" s="37" t="s">
        <v>108</v>
      </c>
      <c r="U11" s="74" t="str">
        <f t="shared" si="3"/>
        <v>Priorité immédiate 03 à 06 mois</v>
      </c>
      <c r="V11" s="75"/>
      <c r="W11" s="74" t="str">
        <f t="shared" si="4"/>
        <v xml:space="preserve">Démarrage T1 2026 - Fin T2 2026 </v>
      </c>
      <c r="X11" s="75"/>
      <c r="Y11" s="74" t="str">
        <f t="shared" si="5"/>
        <v>Exécution immédiate, résultats rapides</v>
      </c>
    </row>
    <row r="12" spans="1:29" ht="68.150000000000006" customHeight="1">
      <c r="A12" s="55" t="s">
        <v>39</v>
      </c>
      <c r="B12" s="77" t="s">
        <v>187</v>
      </c>
      <c r="C12" s="47" t="s">
        <v>40</v>
      </c>
      <c r="D12" s="12" t="s">
        <v>156</v>
      </c>
      <c r="E12" s="47" t="s">
        <v>36</v>
      </c>
      <c r="F12" s="49" t="s">
        <v>412</v>
      </c>
      <c r="G12" s="36" t="s">
        <v>413</v>
      </c>
      <c r="H12" s="49">
        <v>4</v>
      </c>
      <c r="I12" s="50">
        <v>2</v>
      </c>
      <c r="J12" s="39">
        <f t="shared" si="0"/>
        <v>8</v>
      </c>
      <c r="K12" s="50">
        <v>3</v>
      </c>
      <c r="L12" s="51">
        <v>3</v>
      </c>
      <c r="M12" s="52">
        <f t="shared" si="1"/>
        <v>9</v>
      </c>
      <c r="N12" s="53" t="str">
        <f t="shared" si="2"/>
        <v>P0</v>
      </c>
      <c r="P12" s="59"/>
      <c r="Q12" s="36"/>
      <c r="S12" s="37" t="s">
        <v>108</v>
      </c>
      <c r="U12" s="74" t="str">
        <f t="shared" si="3"/>
        <v>Priorité immédiate 03 à 06 mois</v>
      </c>
      <c r="V12" s="75"/>
      <c r="W12" s="74" t="str">
        <f t="shared" si="4"/>
        <v xml:space="preserve">Démarrage T1 2026 - Fin T2 2026 </v>
      </c>
      <c r="X12" s="75"/>
      <c r="Y12" s="74" t="str">
        <f t="shared" si="5"/>
        <v>Exécution immédiate, résultats rapides</v>
      </c>
    </row>
    <row r="13" spans="1:29" ht="68.150000000000006" customHeight="1">
      <c r="A13" s="55" t="s">
        <v>43</v>
      </c>
      <c r="B13" s="77" t="s">
        <v>187</v>
      </c>
      <c r="C13" s="16" t="s">
        <v>40</v>
      </c>
      <c r="D13" s="11" t="s">
        <v>47</v>
      </c>
      <c r="E13" s="16" t="s">
        <v>48</v>
      </c>
      <c r="F13" s="37" t="s">
        <v>414</v>
      </c>
      <c r="G13" s="16"/>
      <c r="H13" s="37">
        <v>4</v>
      </c>
      <c r="I13" s="38">
        <v>3</v>
      </c>
      <c r="J13" s="39">
        <f t="shared" si="0"/>
        <v>12</v>
      </c>
      <c r="K13" s="38">
        <v>3</v>
      </c>
      <c r="L13" s="40">
        <v>3</v>
      </c>
      <c r="M13" s="41">
        <f t="shared" si="1"/>
        <v>9</v>
      </c>
      <c r="N13" s="42" t="str">
        <f t="shared" si="2"/>
        <v>P0</v>
      </c>
      <c r="P13" s="59"/>
      <c r="Q13" s="36"/>
      <c r="S13" s="37" t="s">
        <v>108</v>
      </c>
      <c r="U13" s="74" t="str">
        <f t="shared" si="3"/>
        <v>Priorité immédiate 03 à 06 mois</v>
      </c>
      <c r="V13" s="75"/>
      <c r="W13" s="74" t="str">
        <f t="shared" si="4"/>
        <v xml:space="preserve">Démarrage T1 2026 - Fin T2 2026 </v>
      </c>
      <c r="X13" s="75"/>
      <c r="Y13" s="74" t="str">
        <f t="shared" si="5"/>
        <v>Exécution immédiate, résultats rapides</v>
      </c>
    </row>
    <row r="14" spans="1:29" ht="68.150000000000006" customHeight="1">
      <c r="A14" s="55" t="s">
        <v>44</v>
      </c>
      <c r="B14" s="77" t="s">
        <v>208</v>
      </c>
      <c r="C14" s="60" t="s">
        <v>40</v>
      </c>
      <c r="D14" s="13" t="s">
        <v>136</v>
      </c>
      <c r="E14" s="60" t="s">
        <v>36</v>
      </c>
      <c r="F14" s="49" t="s">
        <v>415</v>
      </c>
      <c r="G14" s="47" t="s">
        <v>417</v>
      </c>
      <c r="H14" s="49">
        <v>3</v>
      </c>
      <c r="I14" s="50">
        <v>4</v>
      </c>
      <c r="J14" s="39">
        <f t="shared" si="0"/>
        <v>12</v>
      </c>
      <c r="K14" s="50">
        <v>3</v>
      </c>
      <c r="L14" s="51">
        <v>3</v>
      </c>
      <c r="M14" s="52">
        <f t="shared" si="1"/>
        <v>9</v>
      </c>
      <c r="N14" s="53" t="str">
        <f t="shared" si="2"/>
        <v>P0</v>
      </c>
      <c r="P14" s="59"/>
      <c r="Q14" s="36"/>
      <c r="S14" s="37" t="s">
        <v>108</v>
      </c>
      <c r="U14" s="74" t="str">
        <f t="shared" si="3"/>
        <v>Priorité immédiate 03 à 06 mois</v>
      </c>
      <c r="V14" s="75"/>
      <c r="W14" s="74" t="str">
        <f t="shared" si="4"/>
        <v xml:space="preserve">Démarrage T1 2026 - Fin T2 2026 </v>
      </c>
      <c r="X14" s="75"/>
      <c r="Y14" s="74" t="str">
        <f t="shared" si="5"/>
        <v>Exécution immédiate, résultats rapides</v>
      </c>
    </row>
    <row r="15" spans="1:29" ht="68.150000000000006" customHeight="1">
      <c r="A15" s="55" t="s">
        <v>45</v>
      </c>
      <c r="B15" s="77" t="s">
        <v>208</v>
      </c>
      <c r="C15" s="16" t="s">
        <v>40</v>
      </c>
      <c r="D15" s="11" t="s">
        <v>143</v>
      </c>
      <c r="E15" s="16" t="s">
        <v>28</v>
      </c>
      <c r="F15" s="37" t="s">
        <v>412</v>
      </c>
      <c r="G15" s="16" t="s">
        <v>413</v>
      </c>
      <c r="H15" s="37">
        <v>2</v>
      </c>
      <c r="I15" s="38">
        <v>4</v>
      </c>
      <c r="J15" s="39">
        <f t="shared" si="0"/>
        <v>8</v>
      </c>
      <c r="K15" s="38">
        <v>4</v>
      </c>
      <c r="L15" s="40">
        <v>3</v>
      </c>
      <c r="M15" s="41">
        <f t="shared" si="1"/>
        <v>12</v>
      </c>
      <c r="N15" s="42" t="str">
        <f t="shared" si="2"/>
        <v>P0</v>
      </c>
      <c r="P15" s="59"/>
      <c r="Q15" s="36"/>
      <c r="S15" s="37" t="s">
        <v>108</v>
      </c>
      <c r="U15" s="74" t="str">
        <f t="shared" si="3"/>
        <v>Priorité immédiate 03 à 06 mois</v>
      </c>
      <c r="V15" s="75"/>
      <c r="W15" s="74" t="str">
        <f t="shared" si="4"/>
        <v xml:space="preserve">Démarrage T1 2026 - Fin T2 2026 </v>
      </c>
      <c r="X15" s="75"/>
      <c r="Y15" s="74" t="str">
        <f t="shared" si="5"/>
        <v>Exécution immédiate, résultats rapides</v>
      </c>
    </row>
    <row r="16" spans="1:29" s="112" customFormat="1" ht="68.150000000000006" customHeight="1">
      <c r="A16" s="108" t="s">
        <v>46</v>
      </c>
      <c r="B16" s="77" t="s">
        <v>241</v>
      </c>
      <c r="C16" s="113" t="s">
        <v>53</v>
      </c>
      <c r="D16" s="150" t="s">
        <v>444</v>
      </c>
      <c r="E16" s="113" t="s">
        <v>24</v>
      </c>
      <c r="F16" s="110" t="s">
        <v>442</v>
      </c>
      <c r="G16" s="109" t="s">
        <v>417</v>
      </c>
      <c r="H16" s="151">
        <v>4</v>
      </c>
      <c r="I16" s="152">
        <v>1</v>
      </c>
      <c r="J16" s="111">
        <f t="shared" si="0"/>
        <v>4</v>
      </c>
      <c r="K16" s="152">
        <v>2</v>
      </c>
      <c r="L16" s="153">
        <v>1</v>
      </c>
      <c r="M16" s="151">
        <f t="shared" si="1"/>
        <v>2</v>
      </c>
      <c r="N16" s="154" t="str">
        <f t="shared" si="2"/>
        <v>P3</v>
      </c>
      <c r="P16" s="155"/>
      <c r="Q16" s="156"/>
      <c r="S16" s="110" t="s">
        <v>108</v>
      </c>
      <c r="U16" s="114" t="str">
        <f t="shared" si="3"/>
        <v>Priorité immédiate 03 à 06 mois</v>
      </c>
      <c r="V16" s="115"/>
      <c r="W16" s="114" t="str">
        <f t="shared" si="4"/>
        <v xml:space="preserve">Démarrage T1 2026 - Fin T2 2026 </v>
      </c>
      <c r="X16" s="115"/>
      <c r="Y16" s="114" t="str">
        <f t="shared" si="5"/>
        <v>Exécution immédiate, résultats rapides</v>
      </c>
    </row>
    <row r="17" spans="1:25" ht="45" customHeight="1">
      <c r="A17" s="55" t="s">
        <v>49</v>
      </c>
      <c r="B17" s="77" t="s">
        <v>241</v>
      </c>
      <c r="C17" s="45" t="s">
        <v>53</v>
      </c>
      <c r="D17" s="14" t="s">
        <v>56</v>
      </c>
      <c r="E17" s="16" t="s">
        <v>57</v>
      </c>
      <c r="F17" s="110" t="s">
        <v>442</v>
      </c>
      <c r="G17" s="16" t="s">
        <v>417</v>
      </c>
      <c r="H17" s="37">
        <v>4</v>
      </c>
      <c r="I17" s="38">
        <v>1</v>
      </c>
      <c r="J17" s="39">
        <f t="shared" si="0"/>
        <v>4</v>
      </c>
      <c r="K17" s="38">
        <v>1</v>
      </c>
      <c r="L17" s="40">
        <v>1</v>
      </c>
      <c r="M17" s="41">
        <f t="shared" si="1"/>
        <v>1</v>
      </c>
      <c r="N17" s="42" t="str">
        <f t="shared" si="2"/>
        <v>P3</v>
      </c>
      <c r="P17" s="61"/>
      <c r="Q17" s="16"/>
      <c r="S17" s="35" t="s">
        <v>110</v>
      </c>
      <c r="U17" s="74" t="str">
        <f t="shared" si="3"/>
        <v>Priorité élevée 06 à 09 mois Actions à fort impact business ou expérience client</v>
      </c>
      <c r="V17" s="75"/>
      <c r="W17" s="74" t="str">
        <f t="shared" si="4"/>
        <v>Démarrage T2 2026 - Fin T4 2026</v>
      </c>
      <c r="X17" s="75"/>
      <c r="Y17" s="74" t="str">
        <f t="shared" si="5"/>
        <v>Accélération et impact visible en 2026</v>
      </c>
    </row>
    <row r="18" spans="1:25" ht="68.150000000000006" customHeight="1">
      <c r="A18" s="55" t="s">
        <v>50</v>
      </c>
      <c r="B18" s="77" t="s">
        <v>208</v>
      </c>
      <c r="C18" s="36" t="s">
        <v>53</v>
      </c>
      <c r="D18" s="10" t="s">
        <v>134</v>
      </c>
      <c r="E18" s="36" t="s">
        <v>36</v>
      </c>
      <c r="F18" s="35" t="s">
        <v>418</v>
      </c>
      <c r="G18" s="36" t="s">
        <v>419</v>
      </c>
      <c r="H18" s="35">
        <v>4</v>
      </c>
      <c r="I18" s="62">
        <v>2</v>
      </c>
      <c r="J18" s="39">
        <f t="shared" si="0"/>
        <v>8</v>
      </c>
      <c r="K18" s="62">
        <v>4</v>
      </c>
      <c r="L18" s="63">
        <v>2</v>
      </c>
      <c r="M18" s="64">
        <f t="shared" si="1"/>
        <v>8</v>
      </c>
      <c r="N18" s="65" t="str">
        <f t="shared" si="2"/>
        <v>P0</v>
      </c>
      <c r="P18" s="54"/>
      <c r="Q18" s="47"/>
      <c r="S18" s="35" t="s">
        <v>108</v>
      </c>
      <c r="U18" s="74" t="str">
        <f t="shared" si="3"/>
        <v>Priorité immédiate 03 à 06 mois</v>
      </c>
      <c r="V18" s="75"/>
      <c r="W18" s="74" t="str">
        <f t="shared" si="4"/>
        <v xml:space="preserve">Démarrage T1 2026 - Fin T2 2026 </v>
      </c>
      <c r="X18" s="75"/>
      <c r="Y18" s="74" t="str">
        <f t="shared" si="5"/>
        <v>Exécution immédiate, résultats rapides</v>
      </c>
    </row>
    <row r="19" spans="1:25" ht="68.150000000000006" customHeight="1">
      <c r="A19" s="55" t="s">
        <v>51</v>
      </c>
      <c r="B19" s="77" t="s">
        <v>208</v>
      </c>
      <c r="C19" s="16" t="s">
        <v>53</v>
      </c>
      <c r="D19" s="11" t="s">
        <v>135</v>
      </c>
      <c r="E19" s="16" t="s">
        <v>36</v>
      </c>
      <c r="F19" s="37" t="s">
        <v>415</v>
      </c>
      <c r="G19" s="16" t="s">
        <v>420</v>
      </c>
      <c r="H19" s="37">
        <v>4</v>
      </c>
      <c r="I19" s="37">
        <v>2</v>
      </c>
      <c r="J19" s="39">
        <f t="shared" si="0"/>
        <v>8</v>
      </c>
      <c r="K19" s="37">
        <v>4</v>
      </c>
      <c r="L19" s="37">
        <v>2</v>
      </c>
      <c r="M19" s="41">
        <f t="shared" si="1"/>
        <v>8</v>
      </c>
      <c r="N19" s="66" t="str">
        <f>IF(OR(J19="",J19=0,M19="",M19=0),"",IF(AND(OR(J19&gt;8,J19=8),OR(M19&gt;8,M19=8)),"P0",IF(AND(OR(J19&gt;8,J19=8),M19&lt;8),"P1",IF(AND(J19&lt;8,OR(M19&gt;8,M19=8)),"P2","P3"))))</f>
        <v>P0</v>
      </c>
      <c r="P19" s="54"/>
      <c r="Q19" s="47"/>
      <c r="S19" s="35" t="s">
        <v>111</v>
      </c>
      <c r="U19" s="74" t="str">
        <f t="shared" si="3"/>
        <v>Priorité structurante 09 à 12 mois  Actions de transformation (process, outils, organisation)</v>
      </c>
      <c r="V19" s="75"/>
      <c r="W19" s="74" t="str">
        <f t="shared" si="4"/>
        <v>Démarrage T3 2026 - Fin T4 2027)</v>
      </c>
      <c r="X19" s="75"/>
      <c r="Y19" s="74" t="str">
        <f t="shared" si="5"/>
        <v>Structuration progressive)</v>
      </c>
    </row>
    <row r="20" spans="1:25" ht="68.150000000000006" customHeight="1">
      <c r="A20" s="55" t="s">
        <v>52</v>
      </c>
      <c r="B20" s="77" t="s">
        <v>241</v>
      </c>
      <c r="C20" s="16" t="s">
        <v>53</v>
      </c>
      <c r="D20" s="11" t="s">
        <v>62</v>
      </c>
      <c r="E20" s="16" t="s">
        <v>63</v>
      </c>
      <c r="F20" s="110" t="s">
        <v>442</v>
      </c>
      <c r="G20" s="16" t="s">
        <v>421</v>
      </c>
      <c r="H20" s="37">
        <v>4</v>
      </c>
      <c r="I20" s="37">
        <v>2</v>
      </c>
      <c r="J20" s="39">
        <f t="shared" si="0"/>
        <v>8</v>
      </c>
      <c r="K20" s="37">
        <v>4</v>
      </c>
      <c r="L20" s="37">
        <v>2</v>
      </c>
      <c r="M20" s="41">
        <f t="shared" si="1"/>
        <v>8</v>
      </c>
      <c r="N20" s="66" t="str">
        <f t="shared" si="2"/>
        <v>P0</v>
      </c>
      <c r="P20" s="54"/>
      <c r="Q20" s="47"/>
      <c r="S20" s="35" t="s">
        <v>110</v>
      </c>
      <c r="U20" s="74" t="str">
        <f t="shared" si="3"/>
        <v>Priorité élevée 06 à 09 mois Actions à fort impact business ou expérience client</v>
      </c>
      <c r="V20" s="75"/>
      <c r="W20" s="74" t="str">
        <f t="shared" si="4"/>
        <v>Démarrage T2 2026 - Fin T4 2026</v>
      </c>
      <c r="X20" s="75"/>
      <c r="Y20" s="74" t="str">
        <f t="shared" si="5"/>
        <v>Accélération et impact visible en 2026</v>
      </c>
    </row>
    <row r="21" spans="1:25" ht="58">
      <c r="A21" s="55" t="s">
        <v>54</v>
      </c>
      <c r="B21" s="77" t="s">
        <v>241</v>
      </c>
      <c r="C21" s="16" t="s">
        <v>67</v>
      </c>
      <c r="D21" s="11" t="s">
        <v>146</v>
      </c>
      <c r="E21" s="16" t="s">
        <v>36</v>
      </c>
      <c r="F21" s="37" t="s">
        <v>442</v>
      </c>
      <c r="G21" s="16" t="s">
        <v>417</v>
      </c>
      <c r="H21" s="37">
        <v>4</v>
      </c>
      <c r="I21" s="37">
        <v>1</v>
      </c>
      <c r="J21" s="39">
        <f t="shared" si="0"/>
        <v>4</v>
      </c>
      <c r="K21" s="37">
        <v>1</v>
      </c>
      <c r="L21" s="37">
        <v>1</v>
      </c>
      <c r="M21" s="41">
        <f t="shared" si="1"/>
        <v>1</v>
      </c>
      <c r="N21" s="66" t="str">
        <f t="shared" si="2"/>
        <v>P3</v>
      </c>
      <c r="P21" s="54"/>
      <c r="Q21" s="47"/>
      <c r="S21" s="73" t="s">
        <v>110</v>
      </c>
      <c r="U21" s="74" t="str">
        <f t="shared" si="3"/>
        <v>Priorité élevée 06 à 09 mois Actions à fort impact business ou expérience client</v>
      </c>
      <c r="V21" s="75"/>
      <c r="W21" s="74" t="str">
        <f t="shared" si="4"/>
        <v>Démarrage T2 2026 - Fin T4 2026</v>
      </c>
      <c r="X21" s="75"/>
      <c r="Y21" s="74" t="str">
        <f t="shared" si="5"/>
        <v>Accélération et impact visible en 2026</v>
      </c>
    </row>
    <row r="22" spans="1:25" ht="60">
      <c r="A22" s="55" t="s">
        <v>55</v>
      </c>
      <c r="B22" s="77" t="s">
        <v>241</v>
      </c>
      <c r="C22" s="16" t="s">
        <v>67</v>
      </c>
      <c r="D22" s="11" t="s">
        <v>147</v>
      </c>
      <c r="E22" s="16" t="s">
        <v>36</v>
      </c>
      <c r="F22" s="37" t="s">
        <v>442</v>
      </c>
      <c r="G22" s="16" t="s">
        <v>443</v>
      </c>
      <c r="H22" s="37">
        <v>4</v>
      </c>
      <c r="I22" s="37">
        <v>1</v>
      </c>
      <c r="J22" s="39">
        <f t="shared" si="0"/>
        <v>4</v>
      </c>
      <c r="K22" s="37">
        <v>1</v>
      </c>
      <c r="L22" s="37">
        <v>1</v>
      </c>
      <c r="M22" s="41">
        <f t="shared" si="1"/>
        <v>1</v>
      </c>
      <c r="N22" s="66" t="str">
        <f t="shared" si="2"/>
        <v>P3</v>
      </c>
      <c r="P22" s="54"/>
      <c r="Q22" s="47"/>
      <c r="S22" s="73" t="s">
        <v>111</v>
      </c>
      <c r="U22" s="74" t="str">
        <f t="shared" si="3"/>
        <v>Priorité structurante 09 à 12 mois  Actions de transformation (process, outils, organisation)</v>
      </c>
      <c r="V22" s="75"/>
      <c r="W22" s="74" t="str">
        <f t="shared" si="4"/>
        <v>Démarrage T3 2026 - Fin T4 2027)</v>
      </c>
      <c r="X22" s="75"/>
      <c r="Y22" s="74" t="str">
        <f t="shared" si="5"/>
        <v>Structuration progressive)</v>
      </c>
    </row>
    <row r="23" spans="1:25" ht="61.5" customHeight="1">
      <c r="A23" s="55" t="s">
        <v>58</v>
      </c>
      <c r="B23" s="77" t="s">
        <v>241</v>
      </c>
      <c r="C23" s="67" t="s">
        <v>67</v>
      </c>
      <c r="D23" s="15" t="s">
        <v>148</v>
      </c>
      <c r="E23" s="67" t="s">
        <v>63</v>
      </c>
      <c r="F23" s="37" t="s">
        <v>442</v>
      </c>
      <c r="G23" s="16" t="s">
        <v>417</v>
      </c>
      <c r="H23" s="37">
        <v>1</v>
      </c>
      <c r="I23" s="37">
        <v>4</v>
      </c>
      <c r="J23" s="39">
        <f t="shared" si="0"/>
        <v>4</v>
      </c>
      <c r="K23" s="37">
        <v>4</v>
      </c>
      <c r="L23" s="37">
        <v>4</v>
      </c>
      <c r="M23" s="41">
        <f t="shared" si="1"/>
        <v>16</v>
      </c>
      <c r="N23" s="66" t="str">
        <f t="shared" si="2"/>
        <v>P2</v>
      </c>
      <c r="P23" s="54"/>
      <c r="Q23" s="47"/>
      <c r="S23" s="35" t="s">
        <v>108</v>
      </c>
      <c r="U23" s="74" t="str">
        <f t="shared" si="3"/>
        <v>Priorité immédiate 03 à 06 mois</v>
      </c>
      <c r="V23" s="75"/>
      <c r="W23" s="74" t="str">
        <f t="shared" si="4"/>
        <v xml:space="preserve">Démarrage T1 2026 - Fin T2 2026 </v>
      </c>
      <c r="X23" s="75"/>
      <c r="Y23" s="74" t="str">
        <f t="shared" si="5"/>
        <v>Exécution immédiate, résultats rapides</v>
      </c>
    </row>
    <row r="24" spans="1:25" s="129" customFormat="1" ht="63.75" customHeight="1">
      <c r="A24" s="116" t="s">
        <v>59</v>
      </c>
      <c r="B24" s="117" t="s">
        <v>169</v>
      </c>
      <c r="C24" s="33" t="s">
        <v>439</v>
      </c>
      <c r="D24" s="133" t="s">
        <v>432</v>
      </c>
      <c r="E24" s="134" t="s">
        <v>63</v>
      </c>
      <c r="F24" s="135" t="s">
        <v>416</v>
      </c>
      <c r="G24" s="134" t="s">
        <v>417</v>
      </c>
      <c r="H24" s="135">
        <v>4</v>
      </c>
      <c r="I24" s="135">
        <v>2</v>
      </c>
      <c r="J24" s="125">
        <f t="shared" si="0"/>
        <v>8</v>
      </c>
      <c r="K24" s="135">
        <v>2</v>
      </c>
      <c r="L24" s="135">
        <v>2</v>
      </c>
      <c r="M24" s="136">
        <f t="shared" si="1"/>
        <v>4</v>
      </c>
      <c r="N24" s="137" t="str">
        <f t="shared" si="2"/>
        <v>P1</v>
      </c>
      <c r="P24" s="130"/>
      <c r="Q24" s="118"/>
      <c r="S24" s="121" t="s">
        <v>110</v>
      </c>
      <c r="U24" s="131" t="str">
        <f t="shared" si="3"/>
        <v>Priorité élevée 06 à 09 mois Actions à fort impact business ou expérience client</v>
      </c>
      <c r="V24" s="132"/>
      <c r="W24" s="131" t="str">
        <f t="shared" si="4"/>
        <v>Démarrage T2 2026 - Fin T4 2026</v>
      </c>
      <c r="X24" s="132"/>
      <c r="Y24" s="131" t="str">
        <f t="shared" si="5"/>
        <v>Accélération et impact visible en 2026</v>
      </c>
    </row>
    <row r="25" spans="1:25" ht="58">
      <c r="A25" s="55" t="s">
        <v>60</v>
      </c>
      <c r="B25" s="77" t="s">
        <v>208</v>
      </c>
      <c r="C25" s="16" t="s">
        <v>67</v>
      </c>
      <c r="D25" s="11" t="s">
        <v>73</v>
      </c>
      <c r="E25" s="16" t="s">
        <v>36</v>
      </c>
      <c r="F25" s="37" t="s">
        <v>416</v>
      </c>
      <c r="G25" s="16" t="s">
        <v>421</v>
      </c>
      <c r="H25" s="68">
        <v>2</v>
      </c>
      <c r="I25" s="37">
        <v>2</v>
      </c>
      <c r="J25" s="39">
        <v>4</v>
      </c>
      <c r="K25" s="37">
        <v>3</v>
      </c>
      <c r="L25" s="37">
        <v>3</v>
      </c>
      <c r="M25" s="41">
        <v>9</v>
      </c>
      <c r="N25" s="66" t="str">
        <f t="shared" ref="N25:N43" si="6">IF(OR(J25="",J25=0,M25="",M25=0),"",IF(AND(OR(J25&gt;8,J25=8),OR(M25&gt;8,M25=8)),"P0",IF(AND(OR(J25&gt;8,J25=8),M25&lt;8),"P1",IF(AND(J25&lt;8,OR(M25&gt;8,M25=8)),"P2","P3"))))</f>
        <v>P2</v>
      </c>
      <c r="P25" s="54"/>
      <c r="Q25" s="47"/>
      <c r="S25" s="35" t="s">
        <v>110</v>
      </c>
      <c r="U25" s="74" t="str">
        <f t="shared" si="3"/>
        <v>Priorité élevée 06 à 09 mois Actions à fort impact business ou expérience client</v>
      </c>
      <c r="V25" s="75"/>
      <c r="W25" s="74" t="str">
        <f t="shared" si="4"/>
        <v>Démarrage T2 2026 - Fin T4 2026</v>
      </c>
      <c r="X25" s="75"/>
      <c r="Y25" s="74" t="str">
        <f t="shared" si="5"/>
        <v>Accélération et impact visible en 2026</v>
      </c>
    </row>
    <row r="26" spans="1:25" ht="58">
      <c r="A26" s="55" t="s">
        <v>61</v>
      </c>
      <c r="B26" s="77" t="s">
        <v>208</v>
      </c>
      <c r="C26" s="16" t="s">
        <v>67</v>
      </c>
      <c r="D26" s="11" t="s">
        <v>149</v>
      </c>
      <c r="E26" s="16" t="s">
        <v>36</v>
      </c>
      <c r="F26" s="37" t="s">
        <v>416</v>
      </c>
      <c r="G26" s="16" t="s">
        <v>422</v>
      </c>
      <c r="H26" s="37">
        <v>2</v>
      </c>
      <c r="I26" s="37">
        <v>3</v>
      </c>
      <c r="J26" s="39">
        <v>6</v>
      </c>
      <c r="K26" s="37">
        <v>1</v>
      </c>
      <c r="L26" s="37">
        <v>2</v>
      </c>
      <c r="M26" s="41">
        <v>2</v>
      </c>
      <c r="N26" s="66" t="str">
        <f t="shared" si="6"/>
        <v>P3</v>
      </c>
      <c r="P26" s="54"/>
      <c r="Q26" s="47"/>
      <c r="S26" s="35" t="s">
        <v>110</v>
      </c>
      <c r="U26" s="74" t="str">
        <f t="shared" si="3"/>
        <v>Priorité élevée 06 à 09 mois Actions à fort impact business ou expérience client</v>
      </c>
      <c r="V26" s="75"/>
      <c r="W26" s="74" t="str">
        <f t="shared" si="4"/>
        <v>Démarrage T2 2026 - Fin T4 2026</v>
      </c>
      <c r="X26" s="75"/>
      <c r="Y26" s="74" t="str">
        <f t="shared" si="5"/>
        <v>Accélération et impact visible en 2026</v>
      </c>
    </row>
    <row r="27" spans="1:25" ht="48">
      <c r="A27" s="55" t="s">
        <v>64</v>
      </c>
      <c r="B27" s="77" t="s">
        <v>213</v>
      </c>
      <c r="C27" s="16" t="s">
        <v>76</v>
      </c>
      <c r="D27" s="11" t="s">
        <v>77</v>
      </c>
      <c r="E27" s="16" t="s">
        <v>63</v>
      </c>
      <c r="F27" s="37" t="s">
        <v>423</v>
      </c>
      <c r="G27" s="16" t="s">
        <v>434</v>
      </c>
      <c r="H27" s="37">
        <v>4</v>
      </c>
      <c r="I27" s="37">
        <v>4</v>
      </c>
      <c r="J27" s="39">
        <v>16</v>
      </c>
      <c r="K27" s="37">
        <v>3</v>
      </c>
      <c r="L27" s="37">
        <v>3</v>
      </c>
      <c r="M27" s="41">
        <v>9</v>
      </c>
      <c r="N27" s="66" t="str">
        <f t="shared" si="6"/>
        <v>P0</v>
      </c>
      <c r="P27" s="54"/>
      <c r="Q27" s="47"/>
      <c r="S27" s="35" t="s">
        <v>110</v>
      </c>
      <c r="U27" s="74" t="str">
        <f t="shared" si="3"/>
        <v>Priorité élevée 06 à 09 mois Actions à fort impact business ou expérience client</v>
      </c>
      <c r="V27" s="75"/>
      <c r="W27" s="74" t="str">
        <f t="shared" si="4"/>
        <v>Démarrage T2 2026 - Fin T4 2026</v>
      </c>
      <c r="X27" s="75"/>
      <c r="Y27" s="74" t="str">
        <f t="shared" si="5"/>
        <v>Accélération et impact visible en 2026</v>
      </c>
    </row>
    <row r="28" spans="1:25" ht="48">
      <c r="A28" s="55" t="s">
        <v>65</v>
      </c>
      <c r="B28" s="77" t="s">
        <v>187</v>
      </c>
      <c r="C28" s="16" t="s">
        <v>76</v>
      </c>
      <c r="D28" s="11" t="s">
        <v>157</v>
      </c>
      <c r="E28" s="16" t="s">
        <v>63</v>
      </c>
      <c r="F28" s="37" t="s">
        <v>423</v>
      </c>
      <c r="G28" s="16" t="s">
        <v>424</v>
      </c>
      <c r="H28" s="37">
        <v>4</v>
      </c>
      <c r="I28" s="37">
        <v>4</v>
      </c>
      <c r="J28" s="39">
        <v>16</v>
      </c>
      <c r="K28" s="37">
        <v>3</v>
      </c>
      <c r="L28" s="37">
        <v>3</v>
      </c>
      <c r="M28" s="41">
        <v>9</v>
      </c>
      <c r="N28" s="66" t="str">
        <f t="shared" si="6"/>
        <v>P0</v>
      </c>
      <c r="P28" s="54"/>
      <c r="Q28" s="47"/>
      <c r="S28" s="35" t="s">
        <v>110</v>
      </c>
      <c r="U28" s="74" t="str">
        <f t="shared" si="3"/>
        <v>Priorité élevée 06 à 09 mois Actions à fort impact business ou expérience client</v>
      </c>
      <c r="V28" s="75"/>
      <c r="W28" s="74" t="str">
        <f t="shared" si="4"/>
        <v>Démarrage T2 2026 - Fin T4 2026</v>
      </c>
      <c r="X28" s="75"/>
      <c r="Y28" s="74" t="str">
        <f t="shared" si="5"/>
        <v>Accélération et impact visible en 2026</v>
      </c>
    </row>
    <row r="29" spans="1:25" ht="58">
      <c r="A29" s="55" t="s">
        <v>66</v>
      </c>
      <c r="B29" s="77" t="s">
        <v>213</v>
      </c>
      <c r="C29" s="67" t="s">
        <v>76</v>
      </c>
      <c r="D29" s="15" t="s">
        <v>436</v>
      </c>
      <c r="E29" s="67" t="s">
        <v>18</v>
      </c>
      <c r="F29" s="37" t="s">
        <v>423</v>
      </c>
      <c r="G29" s="16" t="s">
        <v>434</v>
      </c>
      <c r="H29" s="37">
        <v>4</v>
      </c>
      <c r="I29" s="37">
        <v>2</v>
      </c>
      <c r="J29" s="39">
        <v>8</v>
      </c>
      <c r="K29" s="37">
        <v>3</v>
      </c>
      <c r="L29" s="37">
        <v>3</v>
      </c>
      <c r="M29" s="41">
        <v>9</v>
      </c>
      <c r="N29" s="66" t="str">
        <f t="shared" si="6"/>
        <v>P0</v>
      </c>
      <c r="P29" s="54"/>
      <c r="Q29" s="47"/>
      <c r="S29" s="35" t="s">
        <v>108</v>
      </c>
      <c r="U29" s="74" t="str">
        <f t="shared" si="3"/>
        <v>Priorité immédiate 03 à 06 mois</v>
      </c>
      <c r="V29" s="75"/>
      <c r="W29" s="74" t="str">
        <f t="shared" si="4"/>
        <v xml:space="preserve">Démarrage T1 2026 - Fin T2 2026 </v>
      </c>
      <c r="X29" s="75"/>
      <c r="Y29" s="74" t="str">
        <f t="shared" si="5"/>
        <v>Exécution immédiate, résultats rapides</v>
      </c>
    </row>
    <row r="30" spans="1:25" ht="58">
      <c r="A30" s="55" t="s">
        <v>68</v>
      </c>
      <c r="B30" s="77" t="s">
        <v>213</v>
      </c>
      <c r="C30" s="16" t="s">
        <v>76</v>
      </c>
      <c r="D30" s="11" t="s">
        <v>144</v>
      </c>
      <c r="E30" s="16" t="s">
        <v>24</v>
      </c>
      <c r="F30" s="37" t="s">
        <v>423</v>
      </c>
      <c r="G30" s="16" t="s">
        <v>434</v>
      </c>
      <c r="H30" s="37">
        <v>4</v>
      </c>
      <c r="I30" s="37">
        <v>2</v>
      </c>
      <c r="J30" s="39">
        <v>8</v>
      </c>
      <c r="K30" s="37">
        <v>3</v>
      </c>
      <c r="L30" s="37">
        <v>3</v>
      </c>
      <c r="M30" s="41">
        <v>9</v>
      </c>
      <c r="N30" s="66" t="str">
        <f t="shared" si="6"/>
        <v>P0</v>
      </c>
      <c r="P30" s="54"/>
      <c r="Q30" s="47"/>
      <c r="S30" s="35" t="s">
        <v>108</v>
      </c>
      <c r="U30" s="74" t="str">
        <f t="shared" si="3"/>
        <v>Priorité immédiate 03 à 06 mois</v>
      </c>
      <c r="V30" s="75"/>
      <c r="W30" s="74" t="str">
        <f t="shared" si="4"/>
        <v xml:space="preserve">Démarrage T1 2026 - Fin T2 2026 </v>
      </c>
      <c r="X30" s="75"/>
      <c r="Y30" s="74" t="str">
        <f t="shared" si="5"/>
        <v>Exécution immédiate, résultats rapides</v>
      </c>
    </row>
    <row r="31" spans="1:25" ht="58">
      <c r="A31" s="55" t="s">
        <v>69</v>
      </c>
      <c r="B31" s="77" t="s">
        <v>213</v>
      </c>
      <c r="C31" s="16" t="s">
        <v>76</v>
      </c>
      <c r="D31" s="11" t="s">
        <v>145</v>
      </c>
      <c r="E31" s="16" t="s">
        <v>36</v>
      </c>
      <c r="F31" s="37" t="s">
        <v>423</v>
      </c>
      <c r="G31" s="16" t="s">
        <v>434</v>
      </c>
      <c r="H31" s="37">
        <v>4</v>
      </c>
      <c r="I31" s="37">
        <v>2</v>
      </c>
      <c r="J31" s="39">
        <v>8</v>
      </c>
      <c r="K31" s="37">
        <v>2</v>
      </c>
      <c r="L31" s="37">
        <v>2</v>
      </c>
      <c r="M31" s="41">
        <v>4</v>
      </c>
      <c r="N31" s="66" t="str">
        <f t="shared" si="6"/>
        <v>P1</v>
      </c>
      <c r="P31" s="54"/>
      <c r="Q31" s="47"/>
      <c r="S31" s="35" t="s">
        <v>110</v>
      </c>
      <c r="U31" s="74" t="str">
        <f t="shared" si="3"/>
        <v>Priorité élevée 06 à 09 mois Actions à fort impact business ou expérience client</v>
      </c>
      <c r="V31" s="75"/>
      <c r="W31" s="74" t="str">
        <f t="shared" si="4"/>
        <v>Démarrage T2 2026 - Fin T4 2026</v>
      </c>
      <c r="X31" s="75"/>
      <c r="Y31" s="74" t="str">
        <f t="shared" si="5"/>
        <v>Accélération et impact visible en 2026</v>
      </c>
    </row>
    <row r="32" spans="1:25" ht="58">
      <c r="A32" s="55" t="s">
        <v>70</v>
      </c>
      <c r="B32" s="77" t="s">
        <v>208</v>
      </c>
      <c r="C32" s="16" t="s">
        <v>76</v>
      </c>
      <c r="D32" s="11" t="s">
        <v>83</v>
      </c>
      <c r="E32" s="16" t="s">
        <v>36</v>
      </c>
      <c r="F32" s="37" t="s">
        <v>415</v>
      </c>
      <c r="G32" s="16" t="s">
        <v>424</v>
      </c>
      <c r="H32" s="37">
        <v>4</v>
      </c>
      <c r="I32" s="37">
        <v>3</v>
      </c>
      <c r="J32" s="39">
        <v>12</v>
      </c>
      <c r="K32" s="37">
        <v>1</v>
      </c>
      <c r="L32" s="37">
        <v>1</v>
      </c>
      <c r="M32" s="41">
        <v>1</v>
      </c>
      <c r="N32" s="66" t="str">
        <f t="shared" si="6"/>
        <v>P1</v>
      </c>
      <c r="P32" s="54"/>
      <c r="Q32" s="47"/>
      <c r="S32" s="35" t="s">
        <v>110</v>
      </c>
      <c r="U32" s="74" t="str">
        <f t="shared" si="3"/>
        <v>Priorité élevée 06 à 09 mois Actions à fort impact business ou expérience client</v>
      </c>
      <c r="V32" s="75"/>
      <c r="W32" s="74" t="str">
        <f t="shared" si="4"/>
        <v>Démarrage T2 2026 - Fin T4 2026</v>
      </c>
      <c r="X32" s="75"/>
      <c r="Y32" s="74" t="str">
        <f t="shared" si="5"/>
        <v>Accélération et impact visible en 2026</v>
      </c>
    </row>
    <row r="33" spans="1:25" ht="51" customHeight="1">
      <c r="A33" s="55" t="s">
        <v>71</v>
      </c>
      <c r="B33" s="77" t="s">
        <v>208</v>
      </c>
      <c r="C33" s="16" t="s">
        <v>85</v>
      </c>
      <c r="D33" s="11" t="s">
        <v>150</v>
      </c>
      <c r="E33" s="16" t="s">
        <v>86</v>
      </c>
      <c r="F33" s="37" t="s">
        <v>425</v>
      </c>
      <c r="G33" s="16" t="s">
        <v>421</v>
      </c>
      <c r="H33" s="37">
        <v>2</v>
      </c>
      <c r="I33" s="37">
        <v>2</v>
      </c>
      <c r="J33" s="39">
        <v>4</v>
      </c>
      <c r="K33" s="37">
        <v>3</v>
      </c>
      <c r="L33" s="37">
        <v>3</v>
      </c>
      <c r="M33" s="41">
        <v>9</v>
      </c>
      <c r="N33" s="66" t="str">
        <f t="shared" si="6"/>
        <v>P2</v>
      </c>
      <c r="P33" s="54"/>
      <c r="Q33" s="47"/>
      <c r="S33" s="35" t="s">
        <v>110</v>
      </c>
      <c r="U33" s="74" t="str">
        <f t="shared" si="3"/>
        <v>Priorité élevée 06 à 09 mois Actions à fort impact business ou expérience client</v>
      </c>
      <c r="V33" s="75"/>
      <c r="W33" s="74" t="str">
        <f t="shared" si="4"/>
        <v>Démarrage T2 2026 - Fin T4 2026</v>
      </c>
      <c r="X33" s="75"/>
      <c r="Y33" s="74" t="str">
        <f t="shared" si="5"/>
        <v>Accélération et impact visible en 2026</v>
      </c>
    </row>
    <row r="34" spans="1:25" ht="58">
      <c r="A34" s="55" t="s">
        <v>72</v>
      </c>
      <c r="B34" s="77" t="s">
        <v>208</v>
      </c>
      <c r="C34" s="16" t="s">
        <v>85</v>
      </c>
      <c r="D34" s="11" t="s">
        <v>151</v>
      </c>
      <c r="E34" s="16" t="s">
        <v>36</v>
      </c>
      <c r="F34" s="37" t="s">
        <v>425</v>
      </c>
      <c r="G34" s="16" t="s">
        <v>421</v>
      </c>
      <c r="H34" s="37">
        <v>4</v>
      </c>
      <c r="I34" s="37">
        <v>4</v>
      </c>
      <c r="J34" s="39">
        <v>16</v>
      </c>
      <c r="K34" s="37">
        <v>4</v>
      </c>
      <c r="L34" s="37">
        <v>4</v>
      </c>
      <c r="M34" s="41">
        <v>16</v>
      </c>
      <c r="N34" s="66" t="str">
        <f t="shared" si="6"/>
        <v>P0</v>
      </c>
      <c r="P34" s="54"/>
      <c r="Q34" s="47"/>
      <c r="S34" s="35" t="s">
        <v>108</v>
      </c>
      <c r="U34" s="74" t="str">
        <f t="shared" si="3"/>
        <v>Priorité immédiate 03 à 06 mois</v>
      </c>
      <c r="V34" s="75"/>
      <c r="W34" s="74" t="str">
        <f t="shared" si="4"/>
        <v xml:space="preserve">Démarrage T1 2026 - Fin T2 2026 </v>
      </c>
      <c r="X34" s="75"/>
      <c r="Y34" s="74" t="str">
        <f t="shared" si="5"/>
        <v>Exécution immédiate, résultats rapides</v>
      </c>
    </row>
    <row r="35" spans="1:25" ht="51" customHeight="1">
      <c r="A35" s="55" t="s">
        <v>74</v>
      </c>
      <c r="B35" s="77" t="s">
        <v>208</v>
      </c>
      <c r="C35" s="16" t="s">
        <v>85</v>
      </c>
      <c r="D35" s="11" t="s">
        <v>152</v>
      </c>
      <c r="E35" s="16" t="s">
        <v>36</v>
      </c>
      <c r="F35" s="37" t="s">
        <v>425</v>
      </c>
      <c r="G35" s="16" t="s">
        <v>421</v>
      </c>
      <c r="H35" s="37">
        <v>4</v>
      </c>
      <c r="I35" s="37">
        <v>4</v>
      </c>
      <c r="J35" s="39">
        <v>16</v>
      </c>
      <c r="K35" s="37">
        <v>2</v>
      </c>
      <c r="L35" s="37">
        <v>4</v>
      </c>
      <c r="M35" s="41">
        <v>8</v>
      </c>
      <c r="N35" s="66" t="str">
        <f t="shared" si="6"/>
        <v>P0</v>
      </c>
      <c r="P35" s="54"/>
      <c r="Q35" s="47"/>
      <c r="S35" s="35" t="s">
        <v>108</v>
      </c>
      <c r="U35" s="74" t="str">
        <f t="shared" si="3"/>
        <v>Priorité immédiate 03 à 06 mois</v>
      </c>
      <c r="V35" s="75"/>
      <c r="W35" s="74" t="str">
        <f t="shared" si="4"/>
        <v xml:space="preserve">Démarrage T1 2026 - Fin T2 2026 </v>
      </c>
      <c r="X35" s="75"/>
      <c r="Y35" s="74" t="str">
        <f t="shared" si="5"/>
        <v>Exécution immédiate, résultats rapides</v>
      </c>
    </row>
    <row r="36" spans="1:25" ht="51" customHeight="1">
      <c r="A36" s="55" t="s">
        <v>75</v>
      </c>
      <c r="B36" s="77" t="s">
        <v>187</v>
      </c>
      <c r="C36" s="16" t="s">
        <v>85</v>
      </c>
      <c r="D36" s="11" t="s">
        <v>91</v>
      </c>
      <c r="E36" s="16" t="s">
        <v>36</v>
      </c>
      <c r="F36" s="37" t="s">
        <v>242</v>
      </c>
      <c r="G36" s="16" t="s">
        <v>426</v>
      </c>
      <c r="H36" s="37">
        <v>4</v>
      </c>
      <c r="I36" s="37">
        <v>1</v>
      </c>
      <c r="J36" s="39">
        <v>4</v>
      </c>
      <c r="K36" s="37">
        <v>2</v>
      </c>
      <c r="L36" s="37">
        <v>2</v>
      </c>
      <c r="M36" s="41">
        <v>4</v>
      </c>
      <c r="N36" s="66" t="str">
        <f t="shared" si="6"/>
        <v>P3</v>
      </c>
      <c r="P36" s="54"/>
      <c r="Q36" s="47"/>
      <c r="S36" s="35" t="s">
        <v>110</v>
      </c>
      <c r="U36" s="74" t="str">
        <f t="shared" si="3"/>
        <v>Priorité élevée 06 à 09 mois Actions à fort impact business ou expérience client</v>
      </c>
      <c r="V36" s="75"/>
      <c r="W36" s="74" t="str">
        <f t="shared" si="4"/>
        <v>Démarrage T2 2026 - Fin T4 2026</v>
      </c>
      <c r="X36" s="75"/>
      <c r="Y36" s="74" t="str">
        <f t="shared" si="5"/>
        <v>Accélération et impact visible en 2026</v>
      </c>
    </row>
    <row r="37" spans="1:25" ht="51" customHeight="1">
      <c r="A37" s="55" t="s">
        <v>78</v>
      </c>
      <c r="B37" s="77" t="s">
        <v>187</v>
      </c>
      <c r="C37" s="16" t="s">
        <v>85</v>
      </c>
      <c r="D37" s="11" t="s">
        <v>153</v>
      </c>
      <c r="E37" s="16" t="s">
        <v>48</v>
      </c>
      <c r="F37" s="69" t="s">
        <v>418</v>
      </c>
      <c r="G37" s="16" t="s">
        <v>419</v>
      </c>
      <c r="H37" s="37">
        <v>4</v>
      </c>
      <c r="I37" s="37">
        <v>1</v>
      </c>
      <c r="J37" s="39">
        <v>4</v>
      </c>
      <c r="K37" s="37">
        <v>3</v>
      </c>
      <c r="L37" s="37">
        <v>4</v>
      </c>
      <c r="M37" s="41">
        <v>12</v>
      </c>
      <c r="N37" s="66" t="str">
        <f t="shared" si="6"/>
        <v>P2</v>
      </c>
      <c r="P37" s="54"/>
      <c r="Q37" s="47"/>
      <c r="S37" s="35" t="s">
        <v>108</v>
      </c>
      <c r="U37" s="74" t="str">
        <f t="shared" si="3"/>
        <v>Priorité immédiate 03 à 06 mois</v>
      </c>
      <c r="V37" s="75"/>
      <c r="W37" s="74" t="str">
        <f t="shared" si="4"/>
        <v xml:space="preserve">Démarrage T1 2026 - Fin T2 2026 </v>
      </c>
      <c r="X37" s="75"/>
      <c r="Y37" s="74" t="str">
        <f t="shared" si="5"/>
        <v>Exécution immédiate, résultats rapides</v>
      </c>
    </row>
    <row r="38" spans="1:25" ht="60" customHeight="1">
      <c r="A38" s="55" t="s">
        <v>79</v>
      </c>
      <c r="B38" s="77" t="s">
        <v>208</v>
      </c>
      <c r="C38" s="16" t="s">
        <v>114</v>
      </c>
      <c r="D38" s="15" t="s">
        <v>427</v>
      </c>
      <c r="E38" s="16" t="s">
        <v>115</v>
      </c>
      <c r="F38" s="37" t="s">
        <v>428</v>
      </c>
      <c r="G38" s="16" t="s">
        <v>420</v>
      </c>
      <c r="H38" s="37">
        <v>4</v>
      </c>
      <c r="I38" s="37">
        <v>1</v>
      </c>
      <c r="J38" s="39">
        <f>H38*I38</f>
        <v>4</v>
      </c>
      <c r="K38" s="37">
        <v>3</v>
      </c>
      <c r="L38" s="37">
        <v>4</v>
      </c>
      <c r="M38" s="41">
        <f>K38*L38</f>
        <v>12</v>
      </c>
      <c r="N38" s="66" t="str">
        <f t="shared" si="6"/>
        <v>P2</v>
      </c>
      <c r="P38" s="54"/>
      <c r="Q38" s="47"/>
      <c r="S38" s="35" t="s">
        <v>111</v>
      </c>
      <c r="U38" s="74" t="str">
        <f t="shared" si="3"/>
        <v>Priorité structurante 09 à 12 mois  Actions de transformation (process, outils, organisation)</v>
      </c>
      <c r="V38" s="75"/>
      <c r="W38" s="74" t="str">
        <f t="shared" si="4"/>
        <v>Démarrage T3 2026 - Fin T4 2027)</v>
      </c>
      <c r="X38" s="75"/>
      <c r="Y38" s="74" t="str">
        <f t="shared" si="5"/>
        <v>Structuration progressive)</v>
      </c>
    </row>
    <row r="39" spans="1:25" ht="60" customHeight="1">
      <c r="A39" s="55" t="s">
        <v>80</v>
      </c>
      <c r="B39" s="77" t="s">
        <v>208</v>
      </c>
      <c r="C39" s="16" t="s">
        <v>114</v>
      </c>
      <c r="D39" s="11" t="s">
        <v>116</v>
      </c>
      <c r="E39" s="16" t="s">
        <v>117</v>
      </c>
      <c r="F39" s="37" t="s">
        <v>428</v>
      </c>
      <c r="G39" s="16" t="s">
        <v>420</v>
      </c>
      <c r="H39" s="37">
        <v>4</v>
      </c>
      <c r="I39" s="37">
        <v>4</v>
      </c>
      <c r="J39" s="39">
        <f t="shared" ref="J39:J47" si="7">H39*I39</f>
        <v>16</v>
      </c>
      <c r="K39" s="37">
        <v>2</v>
      </c>
      <c r="L39" s="37">
        <v>4</v>
      </c>
      <c r="M39" s="41">
        <f t="shared" ref="M39:M47" si="8">K39*L39</f>
        <v>8</v>
      </c>
      <c r="N39" s="66" t="str">
        <f t="shared" si="6"/>
        <v>P0</v>
      </c>
      <c r="P39" s="54"/>
      <c r="Q39" s="47"/>
      <c r="S39" s="35" t="s">
        <v>111</v>
      </c>
      <c r="U39" s="74" t="str">
        <f t="shared" si="3"/>
        <v>Priorité structurante 09 à 12 mois  Actions de transformation (process, outils, organisation)</v>
      </c>
      <c r="V39" s="75"/>
      <c r="W39" s="74" t="str">
        <f t="shared" si="4"/>
        <v>Démarrage T3 2026 - Fin T4 2027)</v>
      </c>
      <c r="X39" s="75"/>
      <c r="Y39" s="74" t="str">
        <f t="shared" si="5"/>
        <v>Structuration progressive)</v>
      </c>
    </row>
    <row r="40" spans="1:25" ht="60" customHeight="1">
      <c r="A40" s="55" t="s">
        <v>81</v>
      </c>
      <c r="B40" s="77" t="s">
        <v>208</v>
      </c>
      <c r="C40" s="16" t="s">
        <v>113</v>
      </c>
      <c r="D40" s="11" t="s">
        <v>132</v>
      </c>
      <c r="E40" s="16" t="s">
        <v>118</v>
      </c>
      <c r="F40" s="37" t="s">
        <v>425</v>
      </c>
      <c r="G40" s="16" t="s">
        <v>421</v>
      </c>
      <c r="H40" s="37">
        <v>4</v>
      </c>
      <c r="I40" s="37">
        <v>3</v>
      </c>
      <c r="J40" s="39">
        <f t="shared" si="7"/>
        <v>12</v>
      </c>
      <c r="K40" s="37">
        <v>3</v>
      </c>
      <c r="L40" s="37">
        <v>1</v>
      </c>
      <c r="M40" s="41">
        <f t="shared" si="8"/>
        <v>3</v>
      </c>
      <c r="N40" s="66" t="str">
        <f t="shared" si="6"/>
        <v>P1</v>
      </c>
      <c r="P40" s="54"/>
      <c r="Q40" s="47"/>
      <c r="S40" s="35" t="s">
        <v>110</v>
      </c>
      <c r="U40" s="74" t="str">
        <f t="shared" si="3"/>
        <v>Priorité élevée 06 à 09 mois Actions à fort impact business ou expérience client</v>
      </c>
      <c r="V40" s="75"/>
      <c r="W40" s="74" t="str">
        <f t="shared" si="4"/>
        <v>Démarrage T2 2026 - Fin T4 2026</v>
      </c>
      <c r="X40" s="75"/>
      <c r="Y40" s="74" t="str">
        <f t="shared" si="5"/>
        <v>Accélération et impact visible en 2026</v>
      </c>
    </row>
    <row r="41" spans="1:25" ht="60" customHeight="1">
      <c r="A41" s="55" t="s">
        <v>82</v>
      </c>
      <c r="B41" s="77" t="s">
        <v>208</v>
      </c>
      <c r="C41" s="16" t="s">
        <v>113</v>
      </c>
      <c r="D41" s="11" t="s">
        <v>138</v>
      </c>
      <c r="E41" s="16" t="s">
        <v>119</v>
      </c>
      <c r="F41" s="37" t="s">
        <v>425</v>
      </c>
      <c r="G41" s="16" t="s">
        <v>421</v>
      </c>
      <c r="H41" s="37">
        <v>4</v>
      </c>
      <c r="I41" s="37">
        <v>3</v>
      </c>
      <c r="J41" s="39">
        <f t="shared" si="7"/>
        <v>12</v>
      </c>
      <c r="K41" s="37">
        <v>3</v>
      </c>
      <c r="L41" s="37">
        <v>1</v>
      </c>
      <c r="M41" s="41">
        <f t="shared" si="8"/>
        <v>3</v>
      </c>
      <c r="N41" s="66" t="str">
        <f t="shared" si="6"/>
        <v>P1</v>
      </c>
      <c r="P41" s="54"/>
      <c r="Q41" s="47"/>
      <c r="S41" s="35" t="s">
        <v>110</v>
      </c>
      <c r="U41" s="74" t="str">
        <f t="shared" si="3"/>
        <v>Priorité élevée 06 à 09 mois Actions à fort impact business ou expérience client</v>
      </c>
      <c r="V41" s="75"/>
      <c r="W41" s="74" t="str">
        <f t="shared" si="4"/>
        <v>Démarrage T2 2026 - Fin T4 2026</v>
      </c>
      <c r="X41" s="75"/>
      <c r="Y41" s="74" t="str">
        <f t="shared" si="5"/>
        <v>Accélération et impact visible en 2026</v>
      </c>
    </row>
    <row r="42" spans="1:25" s="144" customFormat="1" ht="60" customHeight="1">
      <c r="A42" s="138" t="s">
        <v>430</v>
      </c>
      <c r="B42" s="139" t="s">
        <v>169</v>
      </c>
      <c r="C42" s="140" t="s">
        <v>120</v>
      </c>
      <c r="D42" s="141" t="s">
        <v>121</v>
      </c>
      <c r="E42" s="140" t="s">
        <v>122</v>
      </c>
      <c r="F42" s="142" t="s">
        <v>428</v>
      </c>
      <c r="G42" s="140" t="s">
        <v>420</v>
      </c>
      <c r="H42" s="142">
        <v>4</v>
      </c>
      <c r="I42" s="142">
        <v>4</v>
      </c>
      <c r="J42" s="143">
        <f t="shared" si="7"/>
        <v>16</v>
      </c>
      <c r="K42" s="142">
        <v>4</v>
      </c>
      <c r="L42" s="142">
        <v>4</v>
      </c>
      <c r="M42" s="142">
        <f t="shared" si="8"/>
        <v>16</v>
      </c>
      <c r="N42" s="142" t="str">
        <f t="shared" si="6"/>
        <v>P0</v>
      </c>
      <c r="P42" s="145"/>
      <c r="Q42" s="146"/>
      <c r="S42" s="147" t="s">
        <v>108</v>
      </c>
      <c r="U42" s="148" t="str">
        <f t="shared" si="3"/>
        <v>Priorité immédiate 03 à 06 mois</v>
      </c>
      <c r="V42" s="149"/>
      <c r="W42" s="148" t="str">
        <f t="shared" si="4"/>
        <v xml:space="preserve">Démarrage T1 2026 - Fin T2 2026 </v>
      </c>
      <c r="X42" s="149"/>
      <c r="Y42" s="148" t="str">
        <f t="shared" si="5"/>
        <v>Exécution immédiate, résultats rapides</v>
      </c>
    </row>
    <row r="43" spans="1:25" ht="60" customHeight="1">
      <c r="A43" s="55" t="s">
        <v>84</v>
      </c>
      <c r="B43" s="77" t="s">
        <v>187</v>
      </c>
      <c r="C43" s="16" t="s">
        <v>123</v>
      </c>
      <c r="D43" s="11" t="s">
        <v>124</v>
      </c>
      <c r="E43" s="16" t="s">
        <v>125</v>
      </c>
      <c r="F43" s="37" t="s">
        <v>425</v>
      </c>
      <c r="G43" s="16" t="s">
        <v>421</v>
      </c>
      <c r="H43" s="37">
        <v>4</v>
      </c>
      <c r="I43" s="37">
        <v>1</v>
      </c>
      <c r="J43" s="39">
        <f t="shared" si="7"/>
        <v>4</v>
      </c>
      <c r="K43" s="37">
        <v>3</v>
      </c>
      <c r="L43" s="37">
        <v>4</v>
      </c>
      <c r="M43" s="41">
        <f t="shared" si="8"/>
        <v>12</v>
      </c>
      <c r="N43" s="66" t="str">
        <f t="shared" si="6"/>
        <v>P2</v>
      </c>
      <c r="P43" s="54"/>
      <c r="Q43" s="47"/>
      <c r="S43" s="35" t="s">
        <v>110</v>
      </c>
      <c r="U43" s="74" t="str">
        <f t="shared" si="3"/>
        <v>Priorité élevée 06 à 09 mois Actions à fort impact business ou expérience client</v>
      </c>
      <c r="V43" s="75"/>
      <c r="W43" s="74" t="str">
        <f t="shared" si="4"/>
        <v>Démarrage T2 2026 - Fin T4 2026</v>
      </c>
      <c r="X43" s="75"/>
      <c r="Y43" s="74" t="str">
        <f t="shared" si="5"/>
        <v>Accélération et impact visible en 2026</v>
      </c>
    </row>
    <row r="44" spans="1:25" ht="60" customHeight="1">
      <c r="A44" s="55" t="s">
        <v>87</v>
      </c>
      <c r="B44" s="77" t="s">
        <v>208</v>
      </c>
      <c r="C44" s="16" t="s">
        <v>123</v>
      </c>
      <c r="D44" s="11" t="s">
        <v>137</v>
      </c>
      <c r="E44" s="16" t="s">
        <v>126</v>
      </c>
      <c r="F44" s="37" t="s">
        <v>412</v>
      </c>
      <c r="G44" s="16" t="s">
        <v>413</v>
      </c>
      <c r="H44" s="37">
        <v>4</v>
      </c>
      <c r="I44" s="37">
        <v>4</v>
      </c>
      <c r="J44" s="39">
        <f t="shared" si="7"/>
        <v>16</v>
      </c>
      <c r="K44" s="37">
        <v>4</v>
      </c>
      <c r="L44" s="37">
        <v>4</v>
      </c>
      <c r="M44" s="41">
        <f t="shared" si="8"/>
        <v>16</v>
      </c>
      <c r="N44" s="66" t="str">
        <f t="shared" si="2"/>
        <v>P0</v>
      </c>
      <c r="P44" s="54"/>
      <c r="Q44" s="47"/>
      <c r="S44" s="35" t="s">
        <v>108</v>
      </c>
      <c r="U44" s="74" t="str">
        <f t="shared" si="3"/>
        <v>Priorité immédiate 03 à 06 mois</v>
      </c>
      <c r="V44" s="75"/>
      <c r="W44" s="74" t="str">
        <f t="shared" si="4"/>
        <v xml:space="preserve">Démarrage T1 2026 - Fin T2 2026 </v>
      </c>
      <c r="X44" s="75"/>
      <c r="Y44" s="74" t="str">
        <f t="shared" si="5"/>
        <v>Exécution immédiate, résultats rapides</v>
      </c>
    </row>
    <row r="45" spans="1:25" ht="60" customHeight="1">
      <c r="A45" s="55" t="s">
        <v>88</v>
      </c>
      <c r="B45" s="77" t="s">
        <v>187</v>
      </c>
      <c r="C45" s="16" t="s">
        <v>40</v>
      </c>
      <c r="D45" s="11" t="s">
        <v>127</v>
      </c>
      <c r="E45" s="16" t="s">
        <v>128</v>
      </c>
      <c r="F45" s="37" t="s">
        <v>414</v>
      </c>
      <c r="G45" s="16"/>
      <c r="H45" s="37">
        <v>4</v>
      </c>
      <c r="I45" s="37">
        <v>4</v>
      </c>
      <c r="J45" s="39">
        <f t="shared" si="7"/>
        <v>16</v>
      </c>
      <c r="K45" s="37">
        <v>2</v>
      </c>
      <c r="L45" s="37">
        <v>4</v>
      </c>
      <c r="M45" s="41">
        <f t="shared" si="8"/>
        <v>8</v>
      </c>
      <c r="N45" s="66" t="str">
        <f t="shared" si="2"/>
        <v>P0</v>
      </c>
      <c r="P45" s="54"/>
      <c r="Q45" s="47"/>
      <c r="S45" s="35" t="s">
        <v>108</v>
      </c>
      <c r="U45" s="74" t="str">
        <f t="shared" si="3"/>
        <v>Priorité immédiate 03 à 06 mois</v>
      </c>
      <c r="V45" s="75"/>
      <c r="W45" s="74" t="str">
        <f t="shared" si="4"/>
        <v xml:space="preserve">Démarrage T1 2026 - Fin T2 2026 </v>
      </c>
      <c r="X45" s="75"/>
      <c r="Y45" s="74" t="str">
        <f t="shared" si="5"/>
        <v>Exécution immédiate, résultats rapides</v>
      </c>
    </row>
    <row r="46" spans="1:25" ht="60" customHeight="1">
      <c r="A46" s="55" t="s">
        <v>89</v>
      </c>
      <c r="B46" s="77" t="s">
        <v>208</v>
      </c>
      <c r="C46" s="16" t="s">
        <v>440</v>
      </c>
      <c r="D46" s="11" t="s">
        <v>129</v>
      </c>
      <c r="E46" s="16" t="s">
        <v>130</v>
      </c>
      <c r="F46" s="37" t="s">
        <v>428</v>
      </c>
      <c r="G46" s="16" t="s">
        <v>420</v>
      </c>
      <c r="H46" s="37">
        <v>4</v>
      </c>
      <c r="I46" s="37">
        <v>3</v>
      </c>
      <c r="J46" s="39">
        <f t="shared" si="7"/>
        <v>12</v>
      </c>
      <c r="K46" s="37">
        <v>3</v>
      </c>
      <c r="L46" s="37">
        <v>1</v>
      </c>
      <c r="M46" s="41">
        <f t="shared" si="8"/>
        <v>3</v>
      </c>
      <c r="N46" s="66" t="str">
        <f t="shared" si="2"/>
        <v>P1</v>
      </c>
      <c r="P46" s="54"/>
      <c r="Q46" s="47"/>
      <c r="S46" s="35" t="s">
        <v>110</v>
      </c>
      <c r="U46" s="74" t="str">
        <f t="shared" si="3"/>
        <v>Priorité élevée 06 à 09 mois Actions à fort impact business ou expérience client</v>
      </c>
      <c r="V46" s="75"/>
      <c r="W46" s="74" t="str">
        <f t="shared" si="4"/>
        <v>Démarrage T2 2026 - Fin T4 2026</v>
      </c>
      <c r="X46" s="75"/>
      <c r="Y46" s="74" t="str">
        <f t="shared" si="5"/>
        <v>Accélération et impact visible en 2026</v>
      </c>
    </row>
    <row r="47" spans="1:25" ht="60" customHeight="1">
      <c r="A47" s="55" t="s">
        <v>90</v>
      </c>
      <c r="B47" s="77" t="s">
        <v>187</v>
      </c>
      <c r="C47" s="16" t="s">
        <v>440</v>
      </c>
      <c r="D47" s="11" t="s">
        <v>139</v>
      </c>
      <c r="E47" s="16" t="s">
        <v>131</v>
      </c>
      <c r="F47" s="37" t="s">
        <v>428</v>
      </c>
      <c r="G47" s="16" t="s">
        <v>420</v>
      </c>
      <c r="H47" s="37">
        <v>4</v>
      </c>
      <c r="I47" s="37">
        <v>3</v>
      </c>
      <c r="J47" s="39">
        <f t="shared" si="7"/>
        <v>12</v>
      </c>
      <c r="K47" s="37">
        <v>3</v>
      </c>
      <c r="L47" s="37">
        <v>1</v>
      </c>
      <c r="M47" s="41">
        <f t="shared" si="8"/>
        <v>3</v>
      </c>
      <c r="N47" s="66" t="str">
        <f t="shared" si="2"/>
        <v>P1</v>
      </c>
      <c r="P47" s="54"/>
      <c r="Q47" s="47"/>
      <c r="S47" s="35" t="s">
        <v>110</v>
      </c>
      <c r="U47" s="74" t="str">
        <f>IF(S47="P0","Priorité immédiate 03 à 06 mois",IF(S47="P1","Priorité élevée 06 à 09 mois Actions à fort impact business ou expérience client",IF(S47="P2","Priorité structurante 09 à 12 mois  Actions de transformation (process, outils, organisation)",IF(S47="P3","Actions non critiques 12 à 24 mois"))))</f>
        <v>Priorité élevée 06 à 09 mois Actions à fort impact business ou expérience client</v>
      </c>
      <c r="V47" s="75"/>
      <c r="W47" s="74" t="str">
        <f t="shared" si="4"/>
        <v>Démarrage T2 2026 - Fin T4 2026</v>
      </c>
      <c r="X47" s="75"/>
      <c r="Y47" s="74" t="str">
        <f t="shared" si="5"/>
        <v>Accélération et impact visible en 2026</v>
      </c>
    </row>
    <row r="48" spans="1:25" ht="48.75" customHeight="1">
      <c r="A48" s="55" t="s">
        <v>92</v>
      </c>
      <c r="B48" s="77" t="s">
        <v>213</v>
      </c>
      <c r="C48" s="16" t="s">
        <v>435</v>
      </c>
      <c r="D48" s="16" t="s">
        <v>437</v>
      </c>
      <c r="E48" s="16"/>
      <c r="F48" s="37" t="s">
        <v>412</v>
      </c>
      <c r="G48" s="16" t="s">
        <v>413</v>
      </c>
      <c r="H48" s="37"/>
      <c r="I48" s="37"/>
      <c r="J48" s="41"/>
      <c r="K48" s="37"/>
      <c r="L48" s="37"/>
      <c r="M48" s="41"/>
      <c r="N48" s="66" t="str">
        <f t="shared" si="2"/>
        <v/>
      </c>
      <c r="P48" s="54"/>
      <c r="Q48" s="47"/>
      <c r="S48" s="35" t="s">
        <v>110</v>
      </c>
      <c r="U48" s="74" t="str">
        <f>IF(S48="P0","Priorité immédiate 03 à 06 mois",IF(S48="P1","Priorité élevée 06 à 09 mois Actions à fort impact business ou expérience client",IF(S48="P2","Priorité structurante 09 à 12 mois  Actions de transformation (process, outils, organisation)",IF(S48="P3","Actions non critiques 12 à 24 mois"))))</f>
        <v>Priorité élevée 06 à 09 mois Actions à fort impact business ou expérience client</v>
      </c>
      <c r="V48" s="75"/>
      <c r="W48" s="74" t="str">
        <f t="shared" si="4"/>
        <v>Démarrage T2 2026 - Fin T4 2026</v>
      </c>
      <c r="X48" s="75"/>
      <c r="Y48" s="74" t="str">
        <f t="shared" si="5"/>
        <v>Accélération et impact visible en 2026</v>
      </c>
    </row>
    <row r="49" spans="1:25" ht="27" customHeight="1">
      <c r="A49" s="55" t="s">
        <v>93</v>
      </c>
      <c r="B49" s="77" t="s">
        <v>213</v>
      </c>
      <c r="C49" s="16" t="s">
        <v>76</v>
      </c>
      <c r="D49" s="16" t="s">
        <v>441</v>
      </c>
      <c r="E49" s="16" t="s">
        <v>140</v>
      </c>
      <c r="F49" s="37" t="s">
        <v>414</v>
      </c>
      <c r="G49" s="16"/>
      <c r="H49" s="37"/>
      <c r="I49" s="37"/>
      <c r="J49" s="41"/>
      <c r="K49" s="37"/>
      <c r="L49" s="37"/>
      <c r="M49" s="41"/>
      <c r="N49" s="66"/>
      <c r="P49" s="54"/>
      <c r="Q49" s="47"/>
      <c r="S49" s="35" t="s">
        <v>112</v>
      </c>
      <c r="U49" s="74" t="str">
        <f>IF(S49="P0","Priorité immédiate 03 à 06 mois",IF(S49="P1","Priorité élevée 06 à 09 mois Actions à fort impact business ou expérience client",IF(S49="P2","Priorité structurante 09 à 12 mois  Actions de transformation (process, outils, organisation)",IF(S49="P3","Actions non critiques 12 à 24 mois"))))</f>
        <v>Actions non critiques 12 à 24 mois</v>
      </c>
      <c r="V49" s="75"/>
      <c r="W49" s="74" t="str">
        <f t="shared" si="4"/>
        <v>Démarrage T1 2027 - Fin T4 2028</v>
      </c>
      <c r="X49" s="75"/>
      <c r="Y49" s="74" t="str">
        <f t="shared" si="5"/>
        <v>Optimisation étalée</v>
      </c>
    </row>
    <row r="50" spans="1:25" ht="39.75" customHeight="1">
      <c r="A50" s="55" t="s">
        <v>94</v>
      </c>
      <c r="B50" s="77" t="s">
        <v>241</v>
      </c>
      <c r="C50" s="16" t="s">
        <v>53</v>
      </c>
      <c r="D50" s="16" t="s">
        <v>141</v>
      </c>
      <c r="E50" s="16"/>
      <c r="F50" s="37" t="s">
        <v>442</v>
      </c>
      <c r="G50" s="16" t="s">
        <v>426</v>
      </c>
      <c r="H50" s="37"/>
      <c r="I50" s="37"/>
      <c r="J50" s="41"/>
      <c r="K50" s="37"/>
      <c r="L50" s="37"/>
      <c r="M50" s="41"/>
      <c r="N50" s="66"/>
      <c r="P50" s="54"/>
      <c r="Q50" s="47"/>
      <c r="S50" s="35" t="s">
        <v>108</v>
      </c>
      <c r="U50" s="74" t="str">
        <f>IF(S50="P0","Priorité immédiate 03 à 06 mois",IF(S50="P1","Priorité élevée 06 à 09 mois Actions à fort impact business ou expérience client",IF(S50="P2","Priorité structurante 09 à 12 mois  Actions de transformation (process, outils, organisation)",IF(S50="P3","Actions non critiques 12 à 24 mois"))))</f>
        <v>Priorité immédiate 03 à 06 mois</v>
      </c>
      <c r="V50" s="75"/>
      <c r="W50" s="74" t="str">
        <f t="shared" si="4"/>
        <v xml:space="preserve">Démarrage T1 2026 - Fin T2 2026 </v>
      </c>
      <c r="X50" s="75"/>
      <c r="Y50" s="74" t="str">
        <f t="shared" si="5"/>
        <v>Exécution immédiate, résultats rapides</v>
      </c>
    </row>
    <row r="51" spans="1:25" ht="36.75" customHeight="1">
      <c r="A51" s="55" t="s">
        <v>95</v>
      </c>
      <c r="B51" s="77" t="s">
        <v>187</v>
      </c>
      <c r="C51" s="33" t="s">
        <v>439</v>
      </c>
      <c r="D51" s="16" t="s">
        <v>142</v>
      </c>
      <c r="E51" s="16"/>
      <c r="F51" s="37" t="s">
        <v>412</v>
      </c>
      <c r="G51" s="16" t="s">
        <v>413</v>
      </c>
      <c r="H51" s="37"/>
      <c r="I51" s="37"/>
      <c r="J51" s="41"/>
      <c r="K51" s="37"/>
      <c r="L51" s="37"/>
      <c r="M51" s="41"/>
      <c r="N51" s="66"/>
      <c r="P51" s="54"/>
      <c r="Q51" s="47"/>
      <c r="S51" s="35" t="s">
        <v>108</v>
      </c>
      <c r="U51" s="74" t="str">
        <f>IF(S51="P0","Priorité immédiate 03 à 06 mois",IF(S51="P1","Priorité élevée 06 à 09 mois Actions à fort impact business ou expérience client",IF(S51="P2","Priorité structurante 09 à 12 mois  Actions de transformation (process, outils, organisation)",IF(S51="P3","Actions non critiques 12 à 24 mois"))))</f>
        <v>Priorité immédiate 03 à 06 mois</v>
      </c>
      <c r="V51" s="75"/>
      <c r="W51" s="74" t="str">
        <f t="shared" si="4"/>
        <v xml:space="preserve">Démarrage T1 2026 - Fin T2 2026 </v>
      </c>
      <c r="X51" s="75"/>
      <c r="Y51" s="74" t="str">
        <f t="shared" si="5"/>
        <v>Exécution immédiate, résultats rapides</v>
      </c>
    </row>
    <row r="52" spans="1:25" ht="17.149999999999999" customHeight="1">
      <c r="A52" s="55" t="s">
        <v>96</v>
      </c>
      <c r="B52" s="16"/>
      <c r="C52" s="16"/>
      <c r="D52" s="37"/>
      <c r="E52" s="16"/>
      <c r="F52" s="37"/>
      <c r="G52" s="37"/>
      <c r="H52" s="41"/>
      <c r="I52" s="37"/>
      <c r="J52" s="37"/>
      <c r="K52" s="41"/>
      <c r="L52" s="66"/>
      <c r="N52" s="54"/>
      <c r="O52" s="47"/>
      <c r="Q52" s="36"/>
      <c r="S52" s="45"/>
      <c r="U52" s="45"/>
    </row>
    <row r="53" spans="1:25" ht="17.149999999999999" customHeight="1">
      <c r="A53" s="32" t="s">
        <v>97</v>
      </c>
      <c r="B53" s="16"/>
      <c r="C53" s="16"/>
      <c r="D53" s="37"/>
      <c r="E53" s="16"/>
      <c r="F53" s="37"/>
      <c r="G53" s="37"/>
      <c r="H53" s="41"/>
      <c r="I53" s="37"/>
      <c r="J53" s="37"/>
      <c r="K53" s="41"/>
      <c r="L53" s="66"/>
      <c r="N53" s="54"/>
      <c r="O53" s="47"/>
      <c r="Q53" s="36"/>
      <c r="S53" s="45"/>
      <c r="U53" s="45"/>
    </row>
    <row r="54" spans="1:25" ht="17.149999999999999" customHeight="1">
      <c r="A54" s="32" t="s">
        <v>98</v>
      </c>
      <c r="B54" s="16"/>
      <c r="C54" s="16"/>
      <c r="D54" s="37"/>
      <c r="E54" s="16"/>
      <c r="F54" s="37"/>
      <c r="G54" s="37"/>
      <c r="H54" s="41"/>
      <c r="I54" s="37"/>
      <c r="J54" s="37"/>
      <c r="K54" s="41"/>
      <c r="L54" s="66"/>
      <c r="N54" s="54"/>
      <c r="O54" s="47"/>
      <c r="Q54" s="36"/>
      <c r="S54" s="45"/>
      <c r="U54" s="45"/>
    </row>
    <row r="55" spans="1:25" ht="17.149999999999999" customHeight="1">
      <c r="A55" s="32" t="s">
        <v>99</v>
      </c>
      <c r="B55" s="16"/>
      <c r="C55" s="16"/>
      <c r="D55" s="37"/>
      <c r="E55" s="16"/>
      <c r="F55" s="37"/>
      <c r="G55" s="37"/>
      <c r="H55" s="41"/>
      <c r="I55" s="37"/>
      <c r="J55" s="37"/>
      <c r="K55" s="41"/>
      <c r="L55" s="66"/>
      <c r="N55" s="54"/>
      <c r="O55" s="47"/>
      <c r="Q55" s="36"/>
      <c r="S55" s="45"/>
      <c r="U55" s="45"/>
    </row>
    <row r="56" spans="1:25" ht="17.149999999999999" customHeight="1">
      <c r="A56" s="32" t="s">
        <v>100</v>
      </c>
      <c r="B56" s="16"/>
      <c r="C56" s="16"/>
      <c r="D56" s="37"/>
      <c r="E56" s="16"/>
      <c r="F56" s="37"/>
      <c r="G56" s="37"/>
      <c r="H56" s="41"/>
      <c r="I56" s="37"/>
      <c r="J56" s="37"/>
      <c r="K56" s="41"/>
      <c r="L56" s="66"/>
      <c r="N56" s="54"/>
      <c r="O56" s="47"/>
      <c r="Q56" s="36"/>
      <c r="S56" s="45"/>
      <c r="U56" s="45"/>
    </row>
    <row r="57" spans="1:25" ht="17.149999999999999" customHeight="1">
      <c r="A57" s="32" t="s">
        <v>101</v>
      </c>
      <c r="B57" s="16"/>
      <c r="C57" s="16"/>
      <c r="D57" s="37"/>
      <c r="E57" s="16"/>
      <c r="F57" s="37"/>
      <c r="G57" s="37"/>
      <c r="H57" s="41">
        <f>F57*G57</f>
        <v>0</v>
      </c>
      <c r="I57" s="37"/>
      <c r="J57" s="37"/>
      <c r="K57" s="41">
        <f>I57*J57</f>
        <v>0</v>
      </c>
      <c r="L57" s="66" t="str">
        <f>IF(OR(H57="",H57=0,K57="",K57=0),"",IF(AND(OR(H57&gt;8,H57=8),OR(K57&gt;8,K57=8)),"P0",IF(AND(OR(H57&gt;8,H57=8),K57&lt;8),"P1",IF(AND(H57&lt;8,OR(K57&gt;8,K57=8)),"P2","P3"))))</f>
        <v/>
      </c>
      <c r="N57" s="57"/>
      <c r="O57" s="16"/>
      <c r="Q57" s="36"/>
      <c r="S57" s="45"/>
      <c r="U57" s="45"/>
    </row>
    <row r="58" spans="1:25" ht="17.149999999999999" customHeight="1">
      <c r="A58" s="32" t="s">
        <v>102</v>
      </c>
      <c r="B58" s="16"/>
      <c r="C58" s="16"/>
      <c r="D58" s="37"/>
      <c r="E58" s="16"/>
      <c r="F58" s="37"/>
      <c r="G58" s="38"/>
      <c r="H58" s="39">
        <f>F58*G58</f>
        <v>0</v>
      </c>
      <c r="I58" s="38"/>
      <c r="J58" s="40"/>
      <c r="K58" s="41">
        <f>I58*J58</f>
        <v>0</v>
      </c>
      <c r="L58" s="42" t="str">
        <f>IF(OR(H58="",H58=0,K58="",K58=0),"",IF(AND(OR(H58&gt;8,H58=8),OR(K58&gt;8,K58=8)),"P0",IF(AND(OR(H58&gt;8,H58=8),K58&lt;8),"P1",IF(AND(H58&lt;8,OR(K58&gt;8,K58=8)),"P2","P3"))))</f>
        <v/>
      </c>
      <c r="N58" s="57"/>
      <c r="O58" s="16"/>
      <c r="Q58" s="36"/>
      <c r="S58" s="45"/>
      <c r="U58" s="45"/>
    </row>
    <row r="59" spans="1:25" ht="17.149999999999999" customHeight="1">
      <c r="A59" s="32" t="s">
        <v>103</v>
      </c>
      <c r="B59" s="36"/>
      <c r="C59" s="36"/>
      <c r="D59" s="35"/>
      <c r="E59" s="36"/>
      <c r="F59" s="35"/>
      <c r="G59" s="62"/>
      <c r="H59" s="70">
        <f>F59*G59</f>
        <v>0</v>
      </c>
      <c r="I59" s="62"/>
      <c r="J59" s="63"/>
      <c r="K59" s="64">
        <f>I59*J59</f>
        <v>0</v>
      </c>
      <c r="L59" s="65" t="str">
        <f>IF(OR(H59="",H59=0,K59="",K59=0),"",IF(AND(OR(H59&gt;8,H59=8),OR(K59&gt;8,K59=8)),"P0",IF(AND(OR(H59&gt;8,H59=8),K59&lt;8),"P1",IF(AND(H59&lt;8,OR(K59&gt;8,K59=8)),"P2","P3"))))</f>
        <v/>
      </c>
      <c r="N59" s="71"/>
      <c r="O59" s="36"/>
      <c r="Q59" s="36"/>
      <c r="S59" s="45"/>
      <c r="U59" s="45"/>
    </row>
    <row r="60" spans="1:25">
      <c r="C60" s="72"/>
      <c r="K60" s="36"/>
    </row>
    <row r="61" spans="1:25">
      <c r="C61" s="72"/>
    </row>
    <row r="62" spans="1:25">
      <c r="C62" s="72"/>
    </row>
    <row r="63" spans="1:25">
      <c r="A63" s="18"/>
      <c r="C63" s="72"/>
    </row>
    <row r="64" spans="1:25">
      <c r="A64" s="18"/>
      <c r="C64" s="72"/>
    </row>
    <row r="65" spans="1:3">
      <c r="A65" s="18" t="s">
        <v>104</v>
      </c>
      <c r="C65" s="72"/>
    </row>
    <row r="66" spans="1:3">
      <c r="A66" s="18" t="s">
        <v>104</v>
      </c>
      <c r="C66" s="72"/>
    </row>
    <row r="67" spans="1:3">
      <c r="A67" s="18" t="s">
        <v>104</v>
      </c>
      <c r="C67" s="72"/>
    </row>
    <row r="68" spans="1:3">
      <c r="A68" s="18" t="s">
        <v>104</v>
      </c>
      <c r="C68" s="72"/>
    </row>
    <row r="69" spans="1:3">
      <c r="A69" s="18" t="s">
        <v>105</v>
      </c>
      <c r="C69" s="72"/>
    </row>
    <row r="70" spans="1:3">
      <c r="A70" s="18" t="s">
        <v>104</v>
      </c>
      <c r="C70" s="72"/>
    </row>
    <row r="71" spans="1:3">
      <c r="A71" s="18" t="s">
        <v>106</v>
      </c>
      <c r="C71" s="72"/>
    </row>
  </sheetData>
  <autoFilter ref="A1:AC59"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opLeftCell="I1" workbookViewId="0">
      <selection activeCell="P11" sqref="P11"/>
    </sheetView>
  </sheetViews>
  <sheetFormatPr baseColWidth="10" defaultColWidth="8.58203125" defaultRowHeight="14.5"/>
  <cols>
    <col min="1" max="1" width="8.58203125" style="72"/>
    <col min="2" max="2" width="29.25" style="72" customWidth="1"/>
    <col min="3" max="3" width="17.83203125" style="72" customWidth="1"/>
    <col min="4" max="4" width="23" style="72" customWidth="1"/>
    <col min="5" max="5" width="26.58203125" style="72" customWidth="1"/>
    <col min="6" max="6" width="8.58203125" style="72"/>
    <col min="7" max="7" width="13.58203125" style="72" customWidth="1"/>
    <col min="8" max="8" width="20.25" style="72" customWidth="1"/>
    <col min="9" max="9" width="26.33203125" style="72" customWidth="1"/>
    <col min="10" max="10" width="3.33203125" style="72" customWidth="1"/>
    <col min="11" max="11" width="27.58203125" style="72" customWidth="1"/>
    <col min="12" max="12" width="20.58203125" style="72" customWidth="1"/>
    <col min="13" max="16" width="15.58203125" style="72" customWidth="1"/>
    <col min="17" max="17" width="12.08203125" style="72" bestFit="1" customWidth="1"/>
    <col min="18" max="16384" width="8.58203125" style="72"/>
  </cols>
  <sheetData>
    <row r="1" spans="1:17" ht="29">
      <c r="A1" s="78" t="s">
        <v>0</v>
      </c>
      <c r="B1" s="79" t="s">
        <v>165</v>
      </c>
      <c r="C1" s="79" t="s">
        <v>411</v>
      </c>
      <c r="D1" s="78" t="s">
        <v>2</v>
      </c>
      <c r="E1" s="79" t="s">
        <v>166</v>
      </c>
      <c r="F1" s="79" t="s">
        <v>167</v>
      </c>
      <c r="G1" s="78" t="s">
        <v>107</v>
      </c>
      <c r="H1" s="79" t="s">
        <v>109</v>
      </c>
      <c r="I1" s="79" t="s">
        <v>133</v>
      </c>
      <c r="K1" s="80"/>
      <c r="L1" s="80"/>
      <c r="M1" s="80"/>
      <c r="N1" s="81"/>
      <c r="O1" s="81"/>
      <c r="P1" s="81"/>
    </row>
    <row r="2" spans="1:17" ht="26">
      <c r="A2" s="76" t="s">
        <v>168</v>
      </c>
      <c r="B2" s="77" t="s">
        <v>169</v>
      </c>
      <c r="C2" s="76" t="s">
        <v>170</v>
      </c>
      <c r="D2" s="76" t="s">
        <v>171</v>
      </c>
      <c r="E2" s="76" t="s">
        <v>172</v>
      </c>
      <c r="F2" s="76" t="s">
        <v>108</v>
      </c>
      <c r="G2" s="76" t="s">
        <v>173</v>
      </c>
      <c r="H2" s="76" t="s">
        <v>174</v>
      </c>
      <c r="I2" s="76" t="s">
        <v>175</v>
      </c>
      <c r="K2" s="81"/>
      <c r="L2" s="85" t="s">
        <v>108</v>
      </c>
      <c r="M2" s="85" t="s">
        <v>110</v>
      </c>
      <c r="N2" s="85" t="s">
        <v>111</v>
      </c>
      <c r="O2" s="85" t="s">
        <v>112</v>
      </c>
      <c r="P2" s="86" t="s">
        <v>398</v>
      </c>
    </row>
    <row r="3" spans="1:17" ht="26">
      <c r="A3" s="76" t="s">
        <v>176</v>
      </c>
      <c r="B3" s="77" t="s">
        <v>169</v>
      </c>
      <c r="C3" s="76" t="s">
        <v>170</v>
      </c>
      <c r="D3" s="76" t="s">
        <v>177</v>
      </c>
      <c r="E3" s="76" t="s">
        <v>178</v>
      </c>
      <c r="F3" s="76" t="s">
        <v>108</v>
      </c>
      <c r="G3" s="76" t="s">
        <v>173</v>
      </c>
      <c r="H3" s="76" t="s">
        <v>174</v>
      </c>
      <c r="I3" s="76" t="s">
        <v>179</v>
      </c>
      <c r="K3" s="82" t="s">
        <v>187</v>
      </c>
      <c r="L3" s="83">
        <v>6</v>
      </c>
      <c r="M3" s="83">
        <v>6</v>
      </c>
      <c r="N3" s="83">
        <v>1</v>
      </c>
      <c r="O3" s="83">
        <v>1</v>
      </c>
      <c r="P3" s="82">
        <v>14</v>
      </c>
    </row>
    <row r="4" spans="1:17" ht="24" customHeight="1">
      <c r="A4" s="76" t="s">
        <v>180</v>
      </c>
      <c r="B4" s="77" t="s">
        <v>169</v>
      </c>
      <c r="C4" s="76" t="s">
        <v>170</v>
      </c>
      <c r="D4" s="76" t="s">
        <v>181</v>
      </c>
      <c r="E4" s="76" t="s">
        <v>182</v>
      </c>
      <c r="F4" s="76" t="s">
        <v>110</v>
      </c>
      <c r="G4" s="76" t="s">
        <v>183</v>
      </c>
      <c r="H4" s="76" t="s">
        <v>184</v>
      </c>
      <c r="I4" s="76" t="s">
        <v>185</v>
      </c>
      <c r="K4" s="82" t="s">
        <v>213</v>
      </c>
      <c r="L4" s="83">
        <v>2</v>
      </c>
      <c r="M4" s="83">
        <v>2</v>
      </c>
      <c r="N4" s="83">
        <v>1</v>
      </c>
      <c r="O4" s="83">
        <v>2</v>
      </c>
      <c r="P4" s="82">
        <v>7</v>
      </c>
    </row>
    <row r="5" spans="1:17" ht="26">
      <c r="A5" s="76" t="s">
        <v>186</v>
      </c>
      <c r="B5" s="77" t="s">
        <v>187</v>
      </c>
      <c r="C5" s="76" t="s">
        <v>170</v>
      </c>
      <c r="D5" s="76" t="s">
        <v>188</v>
      </c>
      <c r="E5" s="76" t="s">
        <v>189</v>
      </c>
      <c r="F5" s="76" t="s">
        <v>112</v>
      </c>
      <c r="G5" s="76" t="s">
        <v>190</v>
      </c>
      <c r="H5" s="76" t="s">
        <v>191</v>
      </c>
      <c r="I5" s="76" t="s">
        <v>192</v>
      </c>
      <c r="K5" s="82" t="s">
        <v>208</v>
      </c>
      <c r="L5" s="83">
        <v>7</v>
      </c>
      <c r="M5" s="83">
        <v>7</v>
      </c>
      <c r="N5" s="83">
        <v>3</v>
      </c>
      <c r="O5" s="83"/>
      <c r="P5" s="82">
        <v>17</v>
      </c>
    </row>
    <row r="6" spans="1:17">
      <c r="A6" s="76" t="s">
        <v>193</v>
      </c>
      <c r="B6" s="77" t="s">
        <v>187</v>
      </c>
      <c r="C6" s="76" t="s">
        <v>170</v>
      </c>
      <c r="D6" s="76" t="s">
        <v>194</v>
      </c>
      <c r="E6" s="76" t="s">
        <v>195</v>
      </c>
      <c r="F6" s="76" t="s">
        <v>111</v>
      </c>
      <c r="G6" s="76" t="s">
        <v>196</v>
      </c>
      <c r="H6" s="76" t="s">
        <v>197</v>
      </c>
      <c r="I6" s="76" t="s">
        <v>198</v>
      </c>
      <c r="K6" s="82" t="s">
        <v>241</v>
      </c>
      <c r="L6" s="83">
        <v>3</v>
      </c>
      <c r="M6" s="83">
        <v>3</v>
      </c>
      <c r="N6" s="83">
        <v>1</v>
      </c>
      <c r="O6" s="83"/>
      <c r="P6" s="82">
        <v>7</v>
      </c>
    </row>
    <row r="7" spans="1:17" ht="26">
      <c r="A7" s="76" t="s">
        <v>199</v>
      </c>
      <c r="B7" s="77" t="s">
        <v>187</v>
      </c>
      <c r="C7" s="76" t="s">
        <v>170</v>
      </c>
      <c r="D7" s="76" t="s">
        <v>200</v>
      </c>
      <c r="E7" s="76" t="s">
        <v>201</v>
      </c>
      <c r="F7" s="76" t="s">
        <v>110</v>
      </c>
      <c r="G7" s="76" t="s">
        <v>183</v>
      </c>
      <c r="H7" s="76" t="s">
        <v>184</v>
      </c>
      <c r="I7" s="76" t="s">
        <v>202</v>
      </c>
      <c r="K7" s="82" t="s">
        <v>169</v>
      </c>
      <c r="L7" s="83">
        <v>3</v>
      </c>
      <c r="M7" s="83">
        <v>2</v>
      </c>
      <c r="N7" s="83"/>
      <c r="O7" s="83"/>
      <c r="P7" s="82">
        <v>5</v>
      </c>
    </row>
    <row r="8" spans="1:17">
      <c r="A8" s="76" t="s">
        <v>203</v>
      </c>
      <c r="B8" s="77" t="s">
        <v>187</v>
      </c>
      <c r="C8" s="76" t="s">
        <v>170</v>
      </c>
      <c r="D8" s="76" t="s">
        <v>204</v>
      </c>
      <c r="E8" s="76" t="s">
        <v>205</v>
      </c>
      <c r="F8" s="76" t="s">
        <v>110</v>
      </c>
      <c r="G8" s="76" t="s">
        <v>183</v>
      </c>
      <c r="H8" s="76" t="s">
        <v>184</v>
      </c>
      <c r="I8" s="76" t="s">
        <v>206</v>
      </c>
      <c r="K8" s="82" t="s">
        <v>397</v>
      </c>
      <c r="L8" s="84">
        <v>21</v>
      </c>
      <c r="M8" s="84">
        <v>20</v>
      </c>
      <c r="N8" s="84">
        <v>6</v>
      </c>
      <c r="O8" s="84">
        <v>3</v>
      </c>
      <c r="P8" s="82">
        <v>50</v>
      </c>
    </row>
    <row r="9" spans="1:17" ht="26">
      <c r="A9" s="76" t="s">
        <v>207</v>
      </c>
      <c r="B9" s="77" t="s">
        <v>208</v>
      </c>
      <c r="C9" s="76" t="s">
        <v>170</v>
      </c>
      <c r="D9" s="76" t="s">
        <v>209</v>
      </c>
      <c r="E9" s="76" t="s">
        <v>210</v>
      </c>
      <c r="F9" s="76" t="s">
        <v>108</v>
      </c>
      <c r="G9" s="76" t="s">
        <v>173</v>
      </c>
      <c r="H9" s="76" t="s">
        <v>174</v>
      </c>
      <c r="I9" s="76" t="s">
        <v>211</v>
      </c>
      <c r="K9"/>
      <c r="L9"/>
      <c r="M9"/>
    </row>
    <row r="10" spans="1:17" ht="26">
      <c r="A10" s="76" t="s">
        <v>212</v>
      </c>
      <c r="B10" s="77" t="s">
        <v>213</v>
      </c>
      <c r="C10" s="76" t="s">
        <v>214</v>
      </c>
      <c r="D10" s="76" t="s">
        <v>215</v>
      </c>
      <c r="E10" s="76" t="s">
        <v>216</v>
      </c>
      <c r="F10" s="76" t="s">
        <v>112</v>
      </c>
      <c r="G10" s="76" t="s">
        <v>190</v>
      </c>
      <c r="H10" s="76" t="s">
        <v>191</v>
      </c>
      <c r="I10" s="76" t="s">
        <v>217</v>
      </c>
      <c r="K10"/>
      <c r="L10"/>
      <c r="M10"/>
    </row>
    <row r="11" spans="1:17" ht="26">
      <c r="A11" s="76" t="s">
        <v>218</v>
      </c>
      <c r="B11" s="77" t="s">
        <v>187</v>
      </c>
      <c r="C11" s="76" t="s">
        <v>214</v>
      </c>
      <c r="D11" s="76" t="s">
        <v>219</v>
      </c>
      <c r="E11" s="76" t="s">
        <v>220</v>
      </c>
      <c r="F11" s="76" t="s">
        <v>108</v>
      </c>
      <c r="G11" s="76" t="s">
        <v>173</v>
      </c>
      <c r="H11" s="76" t="s">
        <v>174</v>
      </c>
      <c r="I11" s="76" t="s">
        <v>221</v>
      </c>
      <c r="K11" s="89" t="s">
        <v>399</v>
      </c>
      <c r="L11" s="89" t="s">
        <v>400</v>
      </c>
      <c r="M11" s="89" t="s">
        <v>401</v>
      </c>
      <c r="N11" s="89" t="s">
        <v>402</v>
      </c>
      <c r="O11"/>
      <c r="P11"/>
      <c r="Q11"/>
    </row>
    <row r="12" spans="1:17" ht="26.5">
      <c r="A12" s="76" t="s">
        <v>222</v>
      </c>
      <c r="B12" s="77" t="s">
        <v>187</v>
      </c>
      <c r="C12" s="76" t="s">
        <v>214</v>
      </c>
      <c r="D12" s="76" t="s">
        <v>223</v>
      </c>
      <c r="E12" s="76" t="s">
        <v>224</v>
      </c>
      <c r="F12" s="76" t="s">
        <v>108</v>
      </c>
      <c r="G12" s="76" t="s">
        <v>173</v>
      </c>
      <c r="H12" s="76" t="s">
        <v>174</v>
      </c>
      <c r="I12" s="76" t="s">
        <v>225</v>
      </c>
      <c r="K12" s="77" t="s">
        <v>187</v>
      </c>
      <c r="L12" s="87" t="s">
        <v>403</v>
      </c>
      <c r="M12" s="88">
        <v>2026</v>
      </c>
      <c r="N12" s="87" t="s">
        <v>404</v>
      </c>
      <c r="O12"/>
      <c r="P12"/>
      <c r="Q12"/>
    </row>
    <row r="13" spans="1:17" ht="26.5">
      <c r="A13" s="76" t="s">
        <v>226</v>
      </c>
      <c r="B13" s="77" t="s">
        <v>187</v>
      </c>
      <c r="C13" s="76" t="s">
        <v>227</v>
      </c>
      <c r="D13" s="76" t="s">
        <v>228</v>
      </c>
      <c r="E13" s="76" t="s">
        <v>229</v>
      </c>
      <c r="F13" s="76" t="s">
        <v>108</v>
      </c>
      <c r="G13" s="76" t="s">
        <v>173</v>
      </c>
      <c r="H13" s="76" t="s">
        <v>174</v>
      </c>
      <c r="I13" s="76" t="s">
        <v>230</v>
      </c>
      <c r="K13" s="77" t="s">
        <v>213</v>
      </c>
      <c r="L13" s="87" t="s">
        <v>403</v>
      </c>
      <c r="M13" s="88">
        <v>2026</v>
      </c>
      <c r="N13" s="87" t="s">
        <v>405</v>
      </c>
      <c r="O13"/>
      <c r="P13"/>
      <c r="Q13"/>
    </row>
    <row r="14" spans="1:17" ht="26.5">
      <c r="A14" s="76" t="s">
        <v>231</v>
      </c>
      <c r="B14" s="77" t="s">
        <v>208</v>
      </c>
      <c r="C14" s="76" t="s">
        <v>232</v>
      </c>
      <c r="D14" s="76" t="s">
        <v>233</v>
      </c>
      <c r="E14" s="76" t="s">
        <v>234</v>
      </c>
      <c r="F14" s="76" t="s">
        <v>108</v>
      </c>
      <c r="G14" s="76" t="s">
        <v>173</v>
      </c>
      <c r="H14" s="76" t="s">
        <v>174</v>
      </c>
      <c r="I14" s="76" t="s">
        <v>235</v>
      </c>
      <c r="K14" s="77" t="s">
        <v>208</v>
      </c>
      <c r="L14" s="87" t="s">
        <v>403</v>
      </c>
      <c r="M14" s="88" t="s">
        <v>406</v>
      </c>
      <c r="N14" s="87" t="s">
        <v>407</v>
      </c>
      <c r="O14"/>
      <c r="P14"/>
      <c r="Q14"/>
    </row>
    <row r="15" spans="1:17" ht="26.5">
      <c r="A15" s="76" t="s">
        <v>236</v>
      </c>
      <c r="B15" s="77" t="s">
        <v>208</v>
      </c>
      <c r="C15" s="76" t="s">
        <v>232</v>
      </c>
      <c r="D15" s="76" t="s">
        <v>237</v>
      </c>
      <c r="E15" s="76" t="s">
        <v>238</v>
      </c>
      <c r="F15" s="76" t="s">
        <v>108</v>
      </c>
      <c r="G15" s="76" t="s">
        <v>173</v>
      </c>
      <c r="H15" s="76" t="s">
        <v>174</v>
      </c>
      <c r="I15" s="76" t="s">
        <v>239</v>
      </c>
      <c r="K15" s="77" t="s">
        <v>241</v>
      </c>
      <c r="L15" s="87" t="s">
        <v>408</v>
      </c>
      <c r="M15" s="88" t="s">
        <v>270</v>
      </c>
      <c r="N15" s="87" t="s">
        <v>409</v>
      </c>
      <c r="O15"/>
      <c r="P15"/>
      <c r="Q15"/>
    </row>
    <row r="16" spans="1:17" ht="26.5">
      <c r="A16" s="76" t="s">
        <v>240</v>
      </c>
      <c r="B16" s="77" t="s">
        <v>241</v>
      </c>
      <c r="C16" s="76" t="s">
        <v>242</v>
      </c>
      <c r="D16" s="76" t="s">
        <v>243</v>
      </c>
      <c r="E16" s="76" t="s">
        <v>244</v>
      </c>
      <c r="F16" s="76" t="s">
        <v>108</v>
      </c>
      <c r="G16" s="76" t="s">
        <v>173</v>
      </c>
      <c r="H16" s="76" t="s">
        <v>174</v>
      </c>
      <c r="I16" s="76" t="s">
        <v>245</v>
      </c>
      <c r="K16" s="77" t="s">
        <v>169</v>
      </c>
      <c r="L16" s="87" t="s">
        <v>408</v>
      </c>
      <c r="M16" s="88" t="s">
        <v>406</v>
      </c>
      <c r="N16" s="87" t="s">
        <v>410</v>
      </c>
      <c r="O16"/>
      <c r="P16"/>
      <c r="Q16"/>
    </row>
    <row r="17" spans="1:17" ht="15.5">
      <c r="A17" s="76" t="s">
        <v>246</v>
      </c>
      <c r="B17" s="77" t="s">
        <v>241</v>
      </c>
      <c r="C17" s="76" t="s">
        <v>242</v>
      </c>
      <c r="D17" s="76" t="s">
        <v>247</v>
      </c>
      <c r="E17" s="76" t="s">
        <v>248</v>
      </c>
      <c r="F17" s="76" t="s">
        <v>110</v>
      </c>
      <c r="G17" s="76" t="s">
        <v>183</v>
      </c>
      <c r="H17" s="76" t="s">
        <v>184</v>
      </c>
      <c r="I17" s="76" t="s">
        <v>249</v>
      </c>
      <c r="K17"/>
      <c r="L17"/>
      <c r="M17"/>
      <c r="N17"/>
      <c r="O17"/>
      <c r="P17"/>
      <c r="Q17"/>
    </row>
    <row r="18" spans="1:17" ht="26">
      <c r="A18" s="76" t="s">
        <v>250</v>
      </c>
      <c r="B18" s="77" t="s">
        <v>208</v>
      </c>
      <c r="C18" s="76" t="s">
        <v>242</v>
      </c>
      <c r="D18" s="76" t="s">
        <v>251</v>
      </c>
      <c r="E18" s="76" t="s">
        <v>252</v>
      </c>
      <c r="F18" s="76" t="s">
        <v>108</v>
      </c>
      <c r="G18" s="76" t="s">
        <v>173</v>
      </c>
      <c r="H18" s="76" t="s">
        <v>174</v>
      </c>
      <c r="I18" s="76" t="s">
        <v>253</v>
      </c>
      <c r="K18" s="91"/>
      <c r="L18"/>
      <c r="M18"/>
    </row>
    <row r="19" spans="1:17" ht="26">
      <c r="A19" s="76" t="s">
        <v>254</v>
      </c>
      <c r="B19" s="77" t="s">
        <v>208</v>
      </c>
      <c r="C19" s="76" t="s">
        <v>242</v>
      </c>
      <c r="D19" s="76" t="s">
        <v>255</v>
      </c>
      <c r="E19" s="76" t="s">
        <v>256</v>
      </c>
      <c r="F19" s="76" t="s">
        <v>111</v>
      </c>
      <c r="G19" s="76" t="s">
        <v>196</v>
      </c>
      <c r="H19" s="76" t="s">
        <v>197</v>
      </c>
      <c r="I19" s="76" t="s">
        <v>257</v>
      </c>
      <c r="K19"/>
      <c r="L19"/>
      <c r="M19"/>
    </row>
    <row r="20" spans="1:17" ht="15.5">
      <c r="A20" s="76" t="s">
        <v>258</v>
      </c>
      <c r="B20" s="77" t="s">
        <v>241</v>
      </c>
      <c r="C20" s="76" t="s">
        <v>242</v>
      </c>
      <c r="D20" s="76" t="s">
        <v>259</v>
      </c>
      <c r="E20" s="76" t="s">
        <v>260</v>
      </c>
      <c r="F20" s="76" t="s">
        <v>110</v>
      </c>
      <c r="G20" s="76" t="s">
        <v>183</v>
      </c>
      <c r="H20" s="76" t="s">
        <v>184</v>
      </c>
      <c r="I20" s="76" t="s">
        <v>261</v>
      </c>
      <c r="K20" s="90"/>
    </row>
    <row r="21" spans="1:17">
      <c r="A21" s="76" t="s">
        <v>262</v>
      </c>
      <c r="B21" s="77" t="s">
        <v>241</v>
      </c>
      <c r="C21" s="76" t="s">
        <v>263</v>
      </c>
      <c r="D21" s="76" t="s">
        <v>264</v>
      </c>
      <c r="E21" s="76" t="s">
        <v>265</v>
      </c>
      <c r="F21" s="76" t="s">
        <v>110</v>
      </c>
      <c r="G21" s="76" t="s">
        <v>183</v>
      </c>
      <c r="H21" s="76" t="s">
        <v>184</v>
      </c>
      <c r="I21" s="76" t="s">
        <v>266</v>
      </c>
    </row>
    <row r="22" spans="1:17" ht="15.5">
      <c r="A22" s="76" t="s">
        <v>267</v>
      </c>
      <c r="B22" s="77" t="s">
        <v>241</v>
      </c>
      <c r="C22" s="76" t="s">
        <v>263</v>
      </c>
      <c r="D22" s="76" t="s">
        <v>268</v>
      </c>
      <c r="E22" s="76" t="s">
        <v>269</v>
      </c>
      <c r="F22" s="76" t="s">
        <v>111</v>
      </c>
      <c r="G22" s="76" t="s">
        <v>196</v>
      </c>
      <c r="H22" s="76" t="s">
        <v>270</v>
      </c>
      <c r="I22" s="76" t="s">
        <v>271</v>
      </c>
      <c r="M22"/>
    </row>
    <row r="23" spans="1:17" ht="26">
      <c r="A23" s="76" t="s">
        <v>272</v>
      </c>
      <c r="B23" s="77" t="s">
        <v>241</v>
      </c>
      <c r="C23" s="76" t="s">
        <v>263</v>
      </c>
      <c r="D23" s="76" t="s">
        <v>273</v>
      </c>
      <c r="E23" s="76" t="s">
        <v>274</v>
      </c>
      <c r="F23" s="76" t="s">
        <v>108</v>
      </c>
      <c r="G23" s="76" t="s">
        <v>173</v>
      </c>
      <c r="H23" s="76" t="s">
        <v>174</v>
      </c>
      <c r="I23" s="76" t="s">
        <v>275</v>
      </c>
      <c r="M23"/>
    </row>
    <row r="24" spans="1:17" ht="15.5">
      <c r="A24" s="76" t="s">
        <v>276</v>
      </c>
      <c r="B24" s="77" t="s">
        <v>169</v>
      </c>
      <c r="C24" s="76" t="s">
        <v>277</v>
      </c>
      <c r="D24" s="76" t="s">
        <v>278</v>
      </c>
      <c r="E24" s="76" t="s">
        <v>279</v>
      </c>
      <c r="F24" s="76" t="s">
        <v>110</v>
      </c>
      <c r="G24" s="76" t="s">
        <v>183</v>
      </c>
      <c r="H24" s="76" t="s">
        <v>184</v>
      </c>
      <c r="I24" s="76" t="s">
        <v>280</v>
      </c>
      <c r="M24"/>
    </row>
    <row r="25" spans="1:17" ht="26">
      <c r="A25" s="76" t="s">
        <v>281</v>
      </c>
      <c r="B25" s="77" t="s">
        <v>208</v>
      </c>
      <c r="C25" s="76" t="s">
        <v>263</v>
      </c>
      <c r="D25" s="76" t="s">
        <v>282</v>
      </c>
      <c r="E25" s="76" t="s">
        <v>283</v>
      </c>
      <c r="F25" s="76" t="s">
        <v>110</v>
      </c>
      <c r="G25" s="76" t="s">
        <v>183</v>
      </c>
      <c r="H25" s="76" t="s">
        <v>184</v>
      </c>
      <c r="I25" s="76" t="s">
        <v>284</v>
      </c>
      <c r="K25" s="8"/>
      <c r="L25" s="8"/>
      <c r="M25"/>
    </row>
    <row r="26" spans="1:17" ht="26">
      <c r="A26" s="76" t="s">
        <v>285</v>
      </c>
      <c r="B26" s="77" t="s">
        <v>208</v>
      </c>
      <c r="C26" s="76" t="s">
        <v>263</v>
      </c>
      <c r="D26" s="76" t="s">
        <v>286</v>
      </c>
      <c r="E26" s="76" t="s">
        <v>287</v>
      </c>
      <c r="F26" s="76" t="s">
        <v>110</v>
      </c>
      <c r="G26" s="76" t="s">
        <v>183</v>
      </c>
      <c r="H26" s="76" t="s">
        <v>184</v>
      </c>
      <c r="I26" s="76" t="s">
        <v>288</v>
      </c>
      <c r="K26" s="8"/>
      <c r="L26" s="9"/>
      <c r="M26"/>
    </row>
    <row r="27" spans="1:17" ht="15.5">
      <c r="A27" s="76" t="s">
        <v>289</v>
      </c>
      <c r="B27" s="77" t="s">
        <v>213</v>
      </c>
      <c r="C27" s="76" t="s">
        <v>290</v>
      </c>
      <c r="D27" s="76" t="s">
        <v>291</v>
      </c>
      <c r="E27" s="76" t="s">
        <v>292</v>
      </c>
      <c r="F27" s="76" t="s">
        <v>110</v>
      </c>
      <c r="G27" s="76" t="s">
        <v>183</v>
      </c>
      <c r="H27" s="76" t="s">
        <v>184</v>
      </c>
      <c r="I27" s="76" t="s">
        <v>293</v>
      </c>
      <c r="K27" s="8"/>
      <c r="L27" s="9"/>
      <c r="M27"/>
    </row>
    <row r="28" spans="1:17" ht="26">
      <c r="A28" s="76" t="s">
        <v>294</v>
      </c>
      <c r="B28" s="77" t="s">
        <v>187</v>
      </c>
      <c r="C28" s="76" t="s">
        <v>290</v>
      </c>
      <c r="D28" s="76" t="s">
        <v>295</v>
      </c>
      <c r="E28" s="76" t="s">
        <v>296</v>
      </c>
      <c r="F28" s="76" t="s">
        <v>110</v>
      </c>
      <c r="G28" s="76" t="s">
        <v>183</v>
      </c>
      <c r="H28" s="76" t="s">
        <v>184</v>
      </c>
      <c r="I28" s="76" t="s">
        <v>297</v>
      </c>
      <c r="K28" s="8"/>
      <c r="L28" s="9"/>
      <c r="M28"/>
    </row>
    <row r="29" spans="1:17" ht="26">
      <c r="A29" s="76" t="s">
        <v>298</v>
      </c>
      <c r="B29" s="77" t="s">
        <v>213</v>
      </c>
      <c r="C29" s="76" t="s">
        <v>290</v>
      </c>
      <c r="D29" s="76" t="s">
        <v>299</v>
      </c>
      <c r="E29" s="76" t="s">
        <v>300</v>
      </c>
      <c r="F29" s="76" t="s">
        <v>108</v>
      </c>
      <c r="G29" s="76" t="s">
        <v>173</v>
      </c>
      <c r="H29" s="76" t="s">
        <v>174</v>
      </c>
      <c r="I29" s="76" t="s">
        <v>301</v>
      </c>
    </row>
    <row r="30" spans="1:17" ht="26">
      <c r="A30" s="76" t="s">
        <v>302</v>
      </c>
      <c r="B30" s="77" t="s">
        <v>213</v>
      </c>
      <c r="C30" s="76" t="s">
        <v>303</v>
      </c>
      <c r="D30" s="76" t="s">
        <v>304</v>
      </c>
      <c r="E30" s="76" t="s">
        <v>305</v>
      </c>
      <c r="F30" s="76" t="s">
        <v>108</v>
      </c>
      <c r="G30" s="76" t="s">
        <v>173</v>
      </c>
      <c r="H30" s="76" t="s">
        <v>174</v>
      </c>
      <c r="I30" s="76" t="s">
        <v>306</v>
      </c>
    </row>
    <row r="31" spans="1:17">
      <c r="A31" s="76" t="s">
        <v>307</v>
      </c>
      <c r="B31" s="77" t="s">
        <v>213</v>
      </c>
      <c r="C31" s="76" t="s">
        <v>290</v>
      </c>
      <c r="D31" s="76" t="s">
        <v>308</v>
      </c>
      <c r="E31" s="76" t="s">
        <v>309</v>
      </c>
      <c r="F31" s="76" t="s">
        <v>110</v>
      </c>
      <c r="G31" s="76" t="s">
        <v>183</v>
      </c>
      <c r="H31" s="76" t="s">
        <v>184</v>
      </c>
      <c r="I31" s="76" t="s">
        <v>310</v>
      </c>
    </row>
    <row r="32" spans="1:17" ht="26">
      <c r="A32" s="76" t="s">
        <v>311</v>
      </c>
      <c r="B32" s="77" t="s">
        <v>208</v>
      </c>
      <c r="C32" s="76" t="s">
        <v>290</v>
      </c>
      <c r="D32" s="76" t="s">
        <v>312</v>
      </c>
      <c r="E32" s="76" t="s">
        <v>313</v>
      </c>
      <c r="F32" s="76" t="s">
        <v>110</v>
      </c>
      <c r="G32" s="76" t="s">
        <v>183</v>
      </c>
      <c r="H32" s="76" t="s">
        <v>184</v>
      </c>
      <c r="I32" s="76" t="s">
        <v>314</v>
      </c>
    </row>
    <row r="33" spans="1:9" ht="26">
      <c r="A33" s="76" t="s">
        <v>315</v>
      </c>
      <c r="B33" s="77" t="s">
        <v>208</v>
      </c>
      <c r="C33" s="76" t="s">
        <v>232</v>
      </c>
      <c r="D33" s="76" t="s">
        <v>316</v>
      </c>
      <c r="E33" s="76" t="s">
        <v>283</v>
      </c>
      <c r="F33" s="76" t="s">
        <v>110</v>
      </c>
      <c r="G33" s="76" t="s">
        <v>183</v>
      </c>
      <c r="H33" s="76" t="s">
        <v>184</v>
      </c>
      <c r="I33" s="76" t="s">
        <v>317</v>
      </c>
    </row>
    <row r="34" spans="1:9" ht="26">
      <c r="A34" s="76" t="s">
        <v>318</v>
      </c>
      <c r="B34" s="77" t="s">
        <v>208</v>
      </c>
      <c r="C34" s="76" t="s">
        <v>232</v>
      </c>
      <c r="D34" s="76" t="s">
        <v>319</v>
      </c>
      <c r="E34" s="76" t="s">
        <v>320</v>
      </c>
      <c r="F34" s="76" t="s">
        <v>108</v>
      </c>
      <c r="G34" s="76" t="s">
        <v>173</v>
      </c>
      <c r="H34" s="76" t="s">
        <v>174</v>
      </c>
      <c r="I34" s="76" t="s">
        <v>321</v>
      </c>
    </row>
    <row r="35" spans="1:9" ht="26">
      <c r="A35" s="76" t="s">
        <v>322</v>
      </c>
      <c r="B35" s="77" t="s">
        <v>208</v>
      </c>
      <c r="C35" s="76" t="s">
        <v>232</v>
      </c>
      <c r="D35" s="76" t="s">
        <v>323</v>
      </c>
      <c r="E35" s="76" t="s">
        <v>324</v>
      </c>
      <c r="F35" s="76" t="s">
        <v>108</v>
      </c>
      <c r="G35" s="76" t="s">
        <v>173</v>
      </c>
      <c r="H35" s="76" t="s">
        <v>174</v>
      </c>
      <c r="I35" s="76" t="s">
        <v>325</v>
      </c>
    </row>
    <row r="36" spans="1:9">
      <c r="A36" s="76" t="s">
        <v>326</v>
      </c>
      <c r="B36" s="77" t="s">
        <v>187</v>
      </c>
      <c r="C36" s="76" t="s">
        <v>327</v>
      </c>
      <c r="D36" s="76" t="s">
        <v>328</v>
      </c>
      <c r="E36" s="76" t="s">
        <v>329</v>
      </c>
      <c r="F36" s="76" t="s">
        <v>110</v>
      </c>
      <c r="G36" s="76" t="s">
        <v>183</v>
      </c>
      <c r="H36" s="76" t="s">
        <v>184</v>
      </c>
      <c r="I36" s="76" t="s">
        <v>330</v>
      </c>
    </row>
    <row r="37" spans="1:9" ht="26">
      <c r="A37" s="76" t="s">
        <v>331</v>
      </c>
      <c r="B37" s="77" t="s">
        <v>187</v>
      </c>
      <c r="C37" s="76" t="s">
        <v>332</v>
      </c>
      <c r="D37" s="76" t="s">
        <v>333</v>
      </c>
      <c r="E37" s="76" t="s">
        <v>334</v>
      </c>
      <c r="F37" s="76" t="s">
        <v>108</v>
      </c>
      <c r="G37" s="76" t="s">
        <v>173</v>
      </c>
      <c r="H37" s="76" t="s">
        <v>174</v>
      </c>
      <c r="I37" s="76" t="s">
        <v>335</v>
      </c>
    </row>
    <row r="38" spans="1:9" ht="26">
      <c r="A38" s="76" t="s">
        <v>336</v>
      </c>
      <c r="B38" s="77" t="s">
        <v>208</v>
      </c>
      <c r="C38" s="76" t="s">
        <v>337</v>
      </c>
      <c r="D38" s="76" t="s">
        <v>338</v>
      </c>
      <c r="E38" s="76" t="s">
        <v>339</v>
      </c>
      <c r="F38" s="76" t="s">
        <v>111</v>
      </c>
      <c r="G38" s="76" t="s">
        <v>196</v>
      </c>
      <c r="H38" s="76" t="s">
        <v>270</v>
      </c>
      <c r="I38" s="76" t="s">
        <v>235</v>
      </c>
    </row>
    <row r="39" spans="1:9" ht="26">
      <c r="A39" s="76" t="s">
        <v>340</v>
      </c>
      <c r="B39" s="77" t="s">
        <v>208</v>
      </c>
      <c r="C39" s="76" t="s">
        <v>337</v>
      </c>
      <c r="D39" s="76" t="s">
        <v>341</v>
      </c>
      <c r="E39" s="76" t="s">
        <v>342</v>
      </c>
      <c r="F39" s="76" t="s">
        <v>111</v>
      </c>
      <c r="G39" s="76" t="s">
        <v>196</v>
      </c>
      <c r="H39" s="76" t="s">
        <v>270</v>
      </c>
      <c r="I39" s="76" t="s">
        <v>343</v>
      </c>
    </row>
    <row r="40" spans="1:9" ht="26">
      <c r="A40" s="76" t="s">
        <v>344</v>
      </c>
      <c r="B40" s="77" t="s">
        <v>208</v>
      </c>
      <c r="C40" s="76" t="s">
        <v>113</v>
      </c>
      <c r="D40" s="76" t="s">
        <v>345</v>
      </c>
      <c r="E40" s="76" t="s">
        <v>346</v>
      </c>
      <c r="F40" s="76" t="s">
        <v>110</v>
      </c>
      <c r="G40" s="76" t="s">
        <v>183</v>
      </c>
      <c r="H40" s="76" t="s">
        <v>184</v>
      </c>
      <c r="I40" s="76" t="s">
        <v>347</v>
      </c>
    </row>
    <row r="41" spans="1:9" ht="26">
      <c r="A41" s="76" t="s">
        <v>348</v>
      </c>
      <c r="B41" s="77" t="s">
        <v>208</v>
      </c>
      <c r="C41" s="76" t="s">
        <v>113</v>
      </c>
      <c r="D41" s="76" t="s">
        <v>349</v>
      </c>
      <c r="E41" s="76" t="s">
        <v>350</v>
      </c>
      <c r="F41" s="76" t="s">
        <v>110</v>
      </c>
      <c r="G41" s="76" t="s">
        <v>183</v>
      </c>
      <c r="H41" s="76" t="s">
        <v>184</v>
      </c>
      <c r="I41" s="76" t="s">
        <v>351</v>
      </c>
    </row>
    <row r="42" spans="1:9" ht="26">
      <c r="A42" s="76" t="s">
        <v>352</v>
      </c>
      <c r="B42" s="77" t="s">
        <v>169</v>
      </c>
      <c r="C42" s="76" t="s">
        <v>353</v>
      </c>
      <c r="D42" s="76" t="s">
        <v>354</v>
      </c>
      <c r="E42" s="76" t="s">
        <v>288</v>
      </c>
      <c r="F42" s="76" t="s">
        <v>108</v>
      </c>
      <c r="G42" s="76" t="s">
        <v>173</v>
      </c>
      <c r="H42" s="76" t="s">
        <v>174</v>
      </c>
      <c r="I42" s="76" t="s">
        <v>355</v>
      </c>
    </row>
    <row r="43" spans="1:9">
      <c r="A43" s="76" t="s">
        <v>356</v>
      </c>
      <c r="B43" s="77" t="s">
        <v>187</v>
      </c>
      <c r="C43" s="76" t="s">
        <v>357</v>
      </c>
      <c r="D43" s="76" t="s">
        <v>358</v>
      </c>
      <c r="E43" s="76" t="s">
        <v>359</v>
      </c>
      <c r="F43" s="76" t="s">
        <v>110</v>
      </c>
      <c r="G43" s="76" t="s">
        <v>183</v>
      </c>
      <c r="H43" s="76" t="s">
        <v>184</v>
      </c>
      <c r="I43" s="76" t="s">
        <v>360</v>
      </c>
    </row>
    <row r="44" spans="1:9" ht="26">
      <c r="A44" s="76" t="s">
        <v>361</v>
      </c>
      <c r="B44" s="77" t="s">
        <v>208</v>
      </c>
      <c r="C44" s="76" t="s">
        <v>113</v>
      </c>
      <c r="D44" s="76" t="s">
        <v>362</v>
      </c>
      <c r="E44" s="76" t="s">
        <v>363</v>
      </c>
      <c r="F44" s="76" t="s">
        <v>108</v>
      </c>
      <c r="G44" s="76" t="s">
        <v>173</v>
      </c>
      <c r="H44" s="76" t="s">
        <v>174</v>
      </c>
      <c r="I44" s="76" t="s">
        <v>364</v>
      </c>
    </row>
    <row r="45" spans="1:9" ht="26">
      <c r="A45" s="76" t="s">
        <v>365</v>
      </c>
      <c r="B45" s="77" t="s">
        <v>187</v>
      </c>
      <c r="C45" s="76" t="s">
        <v>227</v>
      </c>
      <c r="D45" s="76" t="s">
        <v>366</v>
      </c>
      <c r="E45" s="76" t="s">
        <v>367</v>
      </c>
      <c r="F45" s="76" t="s">
        <v>108</v>
      </c>
      <c r="G45" s="76" t="s">
        <v>173</v>
      </c>
      <c r="H45" s="76" t="s">
        <v>174</v>
      </c>
      <c r="I45" s="76" t="s">
        <v>230</v>
      </c>
    </row>
    <row r="46" spans="1:9" ht="26">
      <c r="A46" s="76" t="s">
        <v>368</v>
      </c>
      <c r="B46" s="77" t="s">
        <v>208</v>
      </c>
      <c r="C46" s="76" t="s">
        <v>369</v>
      </c>
      <c r="D46" s="76" t="s">
        <v>370</v>
      </c>
      <c r="E46" s="76" t="s">
        <v>371</v>
      </c>
      <c r="F46" s="76" t="s">
        <v>110</v>
      </c>
      <c r="G46" s="76" t="s">
        <v>183</v>
      </c>
      <c r="H46" s="76" t="s">
        <v>184</v>
      </c>
      <c r="I46" s="76" t="s">
        <v>235</v>
      </c>
    </row>
    <row r="47" spans="1:9">
      <c r="A47" s="76" t="s">
        <v>372</v>
      </c>
      <c r="B47" s="77" t="s">
        <v>187</v>
      </c>
      <c r="C47" s="76" t="s">
        <v>373</v>
      </c>
      <c r="D47" s="76" t="s">
        <v>374</v>
      </c>
      <c r="E47" s="76" t="s">
        <v>330</v>
      </c>
      <c r="F47" s="76" t="s">
        <v>110</v>
      </c>
      <c r="G47" s="76" t="s">
        <v>183</v>
      </c>
      <c r="H47" s="76" t="s">
        <v>184</v>
      </c>
      <c r="I47" s="76" t="s">
        <v>375</v>
      </c>
    </row>
    <row r="48" spans="1:9">
      <c r="A48" s="76" t="s">
        <v>376</v>
      </c>
      <c r="B48" s="77" t="s">
        <v>213</v>
      </c>
      <c r="C48" s="76" t="s">
        <v>377</v>
      </c>
      <c r="D48" s="76" t="s">
        <v>378</v>
      </c>
      <c r="E48" s="76" t="s">
        <v>379</v>
      </c>
      <c r="F48" s="76" t="s">
        <v>111</v>
      </c>
      <c r="G48" s="76" t="s">
        <v>196</v>
      </c>
      <c r="H48" s="76" t="s">
        <v>270</v>
      </c>
      <c r="I48" s="76" t="s">
        <v>380</v>
      </c>
    </row>
    <row r="49" spans="1:11">
      <c r="A49" s="76" t="s">
        <v>381</v>
      </c>
      <c r="B49" s="77" t="s">
        <v>213</v>
      </c>
      <c r="C49" s="76" t="s">
        <v>382</v>
      </c>
      <c r="D49" s="76" t="s">
        <v>383</v>
      </c>
      <c r="E49" s="76" t="s">
        <v>384</v>
      </c>
      <c r="F49" s="76" t="s">
        <v>112</v>
      </c>
      <c r="G49" s="76" t="s">
        <v>385</v>
      </c>
      <c r="H49" s="76" t="s">
        <v>191</v>
      </c>
      <c r="I49" s="76" t="s">
        <v>386</v>
      </c>
    </row>
    <row r="50" spans="1:11" ht="26">
      <c r="A50" s="76" t="s">
        <v>387</v>
      </c>
      <c r="B50" s="77" t="s">
        <v>241</v>
      </c>
      <c r="C50" s="76" t="s">
        <v>388</v>
      </c>
      <c r="D50" s="76" t="s">
        <v>389</v>
      </c>
      <c r="E50" s="76" t="s">
        <v>390</v>
      </c>
      <c r="F50" s="76" t="s">
        <v>108</v>
      </c>
      <c r="G50" s="76" t="s">
        <v>173</v>
      </c>
      <c r="H50" s="76" t="s">
        <v>174</v>
      </c>
      <c r="I50" s="76" t="s">
        <v>391</v>
      </c>
    </row>
    <row r="51" spans="1:11" ht="26">
      <c r="A51" s="76" t="s">
        <v>392</v>
      </c>
      <c r="B51" s="77" t="s">
        <v>187</v>
      </c>
      <c r="C51" s="76" t="s">
        <v>393</v>
      </c>
      <c r="D51" s="76" t="s">
        <v>394</v>
      </c>
      <c r="E51" s="76" t="s">
        <v>395</v>
      </c>
      <c r="F51" s="76" t="s">
        <v>108</v>
      </c>
      <c r="G51" s="76" t="s">
        <v>173</v>
      </c>
      <c r="H51" s="76" t="s">
        <v>174</v>
      </c>
      <c r="I51" s="76" t="s">
        <v>396</v>
      </c>
    </row>
    <row r="56" spans="1:11" ht="17.5">
      <c r="K56" s="6"/>
    </row>
    <row r="57" spans="1:11" ht="17.5">
      <c r="K57" s="6"/>
    </row>
    <row r="58" spans="1:11" ht="17.5">
      <c r="K58" s="7"/>
    </row>
    <row r="59" spans="1:11" ht="17.5">
      <c r="K59" s="7"/>
    </row>
    <row r="60" spans="1:11" ht="17.5">
      <c r="K60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opLeftCell="A19" zoomScale="200" zoomScaleNormal="200" workbookViewId="0">
      <selection activeCell="D23" sqref="D23"/>
    </sheetView>
  </sheetViews>
  <sheetFormatPr baseColWidth="10" defaultRowHeight="15.5"/>
  <sheetData>
    <row r="2" spans="1:10">
      <c r="A2" s="3"/>
      <c r="B2" s="3"/>
      <c r="C2" s="3"/>
      <c r="D2" s="3"/>
      <c r="E2" s="3"/>
      <c r="F2" s="1"/>
      <c r="G2" s="1"/>
      <c r="H2" s="1"/>
      <c r="I2" s="1"/>
      <c r="J2" s="1"/>
    </row>
    <row r="3" spans="1:10">
      <c r="A3" s="3"/>
      <c r="B3" s="3"/>
      <c r="C3" s="3"/>
      <c r="D3" s="3"/>
      <c r="E3" s="3"/>
      <c r="F3" s="1"/>
      <c r="G3" s="1"/>
      <c r="H3" s="1"/>
      <c r="I3" s="1"/>
      <c r="J3" s="1"/>
    </row>
    <row r="4" spans="1:10">
      <c r="A4" s="3"/>
      <c r="B4" s="3"/>
      <c r="C4" s="3"/>
      <c r="D4" s="3"/>
      <c r="E4" s="3"/>
      <c r="F4" s="1"/>
      <c r="G4" s="1"/>
      <c r="H4" s="1"/>
      <c r="I4" s="1"/>
      <c r="J4" s="1"/>
    </row>
    <row r="5" spans="1:10">
      <c r="A5" s="3"/>
      <c r="B5" s="3"/>
      <c r="C5" s="3"/>
      <c r="D5" s="3"/>
      <c r="E5" s="3"/>
      <c r="F5" s="1"/>
      <c r="G5" s="1"/>
      <c r="H5" s="1"/>
      <c r="I5" s="1"/>
      <c r="J5" s="1"/>
    </row>
    <row r="6" spans="1:10">
      <c r="A6" s="3"/>
      <c r="B6" s="3"/>
      <c r="C6" s="3"/>
      <c r="D6" s="3"/>
      <c r="E6" s="3"/>
      <c r="F6" s="1"/>
      <c r="G6" s="1"/>
      <c r="H6" s="1"/>
      <c r="I6" s="1"/>
      <c r="J6" s="1"/>
    </row>
    <row r="7" spans="1:10">
      <c r="A7" s="3"/>
      <c r="B7" s="3"/>
      <c r="C7" s="3"/>
      <c r="D7" s="3"/>
      <c r="E7" s="3"/>
      <c r="F7" s="1"/>
      <c r="G7" s="1"/>
      <c r="H7" s="1"/>
      <c r="I7" s="1"/>
      <c r="J7" s="1"/>
    </row>
    <row r="8" spans="1:10">
      <c r="A8" s="3"/>
      <c r="B8" s="3"/>
      <c r="C8" s="3"/>
      <c r="D8" s="3"/>
      <c r="E8" s="3"/>
      <c r="F8" s="1"/>
      <c r="G8" s="1"/>
      <c r="H8" s="1"/>
      <c r="I8" s="1"/>
      <c r="J8" s="1"/>
    </row>
    <row r="9" spans="1:10">
      <c r="A9" s="3"/>
      <c r="B9" s="3"/>
      <c r="C9" s="3"/>
      <c r="D9" s="3"/>
      <c r="E9" s="3"/>
      <c r="F9" s="1"/>
      <c r="G9" s="1"/>
      <c r="H9" s="1"/>
      <c r="I9" s="1"/>
      <c r="J9" s="1"/>
    </row>
    <row r="10" spans="1:10">
      <c r="A10" s="3"/>
      <c r="B10" s="3"/>
      <c r="C10" s="3"/>
      <c r="D10" s="3"/>
      <c r="E10" s="3"/>
      <c r="F10" s="1"/>
      <c r="G10" s="1"/>
      <c r="H10" s="1"/>
      <c r="I10" s="1"/>
      <c r="J10" s="1"/>
    </row>
    <row r="11" spans="1:10">
      <c r="A11" s="3"/>
      <c r="B11" s="3"/>
      <c r="C11" s="3"/>
      <c r="D11" s="3"/>
      <c r="E11" s="3"/>
      <c r="F11" s="1"/>
      <c r="G11" s="1"/>
      <c r="H11" s="1"/>
      <c r="I11" s="1"/>
      <c r="J11" s="1"/>
    </row>
    <row r="12" spans="1:10">
      <c r="A12" s="2"/>
      <c r="B12" s="2"/>
      <c r="C12" s="2"/>
      <c r="D12" s="2"/>
      <c r="E12" s="2"/>
      <c r="F12" s="3"/>
      <c r="G12" s="3"/>
      <c r="H12" s="3"/>
      <c r="I12" s="3"/>
      <c r="J12" s="3"/>
    </row>
    <row r="13" spans="1:10">
      <c r="A13" s="2"/>
      <c r="B13" s="2"/>
      <c r="C13" s="2"/>
      <c r="D13" s="2"/>
      <c r="E13" s="2"/>
      <c r="F13" s="3"/>
      <c r="G13" s="3"/>
      <c r="H13" s="3"/>
      <c r="I13" s="3"/>
      <c r="J13" s="3"/>
    </row>
    <row r="14" spans="1:10">
      <c r="A14" s="2"/>
      <c r="B14" s="2"/>
      <c r="C14" s="2"/>
      <c r="D14" s="2"/>
      <c r="E14" s="2"/>
      <c r="F14" s="3"/>
      <c r="G14" s="3"/>
      <c r="H14" s="3"/>
      <c r="I14" s="3"/>
      <c r="J14" s="3"/>
    </row>
    <row r="15" spans="1:10">
      <c r="A15" s="2"/>
      <c r="B15" s="2"/>
      <c r="C15" s="2"/>
      <c r="D15" s="2"/>
      <c r="E15" s="2"/>
      <c r="F15" s="3"/>
      <c r="G15" s="3"/>
      <c r="H15" s="3"/>
      <c r="I15" s="3"/>
      <c r="J15" s="3"/>
    </row>
    <row r="16" spans="1:10">
      <c r="A16" s="2"/>
      <c r="B16" s="2"/>
      <c r="C16" s="2"/>
      <c r="D16" s="2"/>
      <c r="E16" s="2"/>
      <c r="F16" s="3"/>
      <c r="G16" s="3"/>
      <c r="H16" s="3"/>
      <c r="I16" s="3"/>
      <c r="J16" s="3"/>
    </row>
    <row r="17" spans="1:10">
      <c r="A17" s="2"/>
      <c r="B17" s="2"/>
      <c r="C17" s="2"/>
      <c r="D17" s="2"/>
      <c r="E17" s="2"/>
      <c r="F17" s="3"/>
      <c r="G17" s="3"/>
      <c r="H17" s="3"/>
      <c r="I17" s="3"/>
      <c r="J17" s="3"/>
    </row>
    <row r="18" spans="1:10">
      <c r="A18" s="2"/>
      <c r="B18" s="2"/>
      <c r="C18" s="2"/>
      <c r="D18" s="2"/>
      <c r="E18" s="2"/>
      <c r="F18" s="3"/>
      <c r="G18" s="3"/>
      <c r="H18" s="3"/>
      <c r="I18" s="3"/>
      <c r="J18" s="3"/>
    </row>
    <row r="19" spans="1:10">
      <c r="A19" s="2"/>
      <c r="B19" s="2"/>
      <c r="C19" s="2"/>
      <c r="D19" s="2"/>
      <c r="E19" s="2"/>
      <c r="F19" s="3"/>
      <c r="G19" s="3"/>
      <c r="H19" s="3"/>
      <c r="I19" s="3"/>
      <c r="J19" s="3"/>
    </row>
    <row r="20" spans="1:10">
      <c r="A20" s="2"/>
      <c r="B20" s="2"/>
      <c r="C20" s="2"/>
      <c r="D20" s="2"/>
      <c r="E20" s="2"/>
      <c r="F20" s="3"/>
      <c r="G20" s="3"/>
      <c r="H20" s="3"/>
      <c r="I20" s="3"/>
      <c r="J20" s="3"/>
    </row>
    <row r="21" spans="1:10">
      <c r="A21" s="2"/>
      <c r="B21" s="2"/>
      <c r="C21" s="2"/>
      <c r="D21" s="2"/>
      <c r="E21" s="2"/>
      <c r="F21" s="3"/>
      <c r="G21" s="3"/>
      <c r="H21" s="3"/>
      <c r="I21" s="3"/>
      <c r="J21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Grille d'Analyse Media Contact </vt:lpstr>
      <vt:lpstr>Actions</vt:lpstr>
      <vt:lpstr>Recoupée par chantier</vt:lpstr>
      <vt:lpstr>Graphique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Synthèse des actions</dc:title>
  <dc:creator>Reach Consulting</dc:creator>
  <cp:lastModifiedBy>Micheline KWAMINAN</cp:lastModifiedBy>
  <dcterms:created xsi:type="dcterms:W3CDTF">2023-02-24T20:37:07Z</dcterms:created>
  <dcterms:modified xsi:type="dcterms:W3CDTF">2026-03-15T13:34:42Z</dcterms:modified>
</cp:coreProperties>
</file>