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salami\Desktop\Deen\DOSSIERS DIVERS\Dossier mcb\SMQ\FIP &amp; TB\TABLEAU DE BORD DSI\"/>
    </mc:Choice>
  </mc:AlternateContent>
  <bookViews>
    <workbookView xWindow="0" yWindow="0" windowWidth="28800" windowHeight="14130" activeTab="6"/>
  </bookViews>
  <sheets>
    <sheet name="cotonou" sheetId="16" r:id="rId1"/>
    <sheet name="abidjan" sheetId="17" r:id="rId2"/>
    <sheet name="douala" sheetId="18" r:id="rId3"/>
    <sheet name="brazza" sheetId="19" r:id="rId4"/>
    <sheet name="conakry" sheetId="20" r:id="rId5"/>
    <sheet name="bissau" sheetId="21" r:id="rId6"/>
    <sheet name="TABLEAU DE BORD" sheetId="1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7" i="15" l="1"/>
  <c r="S36" i="15"/>
  <c r="S35" i="15"/>
  <c r="S34" i="15"/>
  <c r="S33" i="15"/>
  <c r="S32" i="15"/>
  <c r="S31" i="15"/>
  <c r="S30" i="15"/>
  <c r="S29" i="15"/>
  <c r="S28" i="15"/>
  <c r="S26" i="15"/>
  <c r="S22" i="15"/>
  <c r="S23" i="15"/>
  <c r="S21" i="15"/>
  <c r="H37" i="15"/>
  <c r="M30" i="15"/>
  <c r="K31" i="17"/>
  <c r="L31" i="17"/>
  <c r="T31" i="17" s="1"/>
  <c r="M31" i="17"/>
  <c r="N31" i="17"/>
  <c r="O31" i="17"/>
  <c r="P31" i="17"/>
  <c r="I31" i="17"/>
  <c r="J31" i="17"/>
  <c r="H31" i="17"/>
  <c r="I31" i="19"/>
  <c r="J31" i="19"/>
  <c r="K31" i="19"/>
  <c r="L31" i="19"/>
  <c r="M31" i="19"/>
  <c r="M31" i="15" s="1"/>
  <c r="N31" i="19"/>
  <c r="O31" i="19"/>
  <c r="H31" i="19"/>
  <c r="I31" i="18"/>
  <c r="J31" i="18"/>
  <c r="K31" i="18"/>
  <c r="L31" i="18"/>
  <c r="M31" i="18"/>
  <c r="N31" i="18"/>
  <c r="O31" i="18"/>
  <c r="P31" i="18"/>
  <c r="H31" i="18"/>
  <c r="I31" i="16"/>
  <c r="J31" i="16"/>
  <c r="K31" i="16"/>
  <c r="L31" i="16"/>
  <c r="M31" i="16"/>
  <c r="N31" i="16"/>
  <c r="O31" i="16"/>
  <c r="P31" i="16"/>
  <c r="H31" i="16"/>
  <c r="T36" i="18"/>
  <c r="T21" i="18"/>
  <c r="J23" i="15"/>
  <c r="M23" i="15"/>
  <c r="P23" i="15"/>
  <c r="P22" i="15"/>
  <c r="M22" i="15"/>
  <c r="J22" i="15"/>
  <c r="R26" i="15"/>
  <c r="R28" i="15"/>
  <c r="R30" i="15"/>
  <c r="R31" i="15"/>
  <c r="R32" i="15"/>
  <c r="R33" i="15"/>
  <c r="R34" i="15"/>
  <c r="R35" i="15"/>
  <c r="R37" i="15"/>
  <c r="Q26" i="15"/>
  <c r="Q28" i="15"/>
  <c r="Q30" i="15"/>
  <c r="Q31" i="15"/>
  <c r="Q32" i="15"/>
  <c r="Q33" i="15"/>
  <c r="Q34" i="15"/>
  <c r="Q35" i="15"/>
  <c r="Q37" i="15"/>
  <c r="P26" i="15"/>
  <c r="P28" i="15"/>
  <c r="P29" i="15"/>
  <c r="P30" i="15"/>
  <c r="P31" i="15"/>
  <c r="P32" i="15"/>
  <c r="P33" i="15"/>
  <c r="P34" i="15"/>
  <c r="P35" i="15"/>
  <c r="P36" i="15"/>
  <c r="P37" i="15"/>
  <c r="O26" i="15"/>
  <c r="O28" i="15"/>
  <c r="O30" i="15"/>
  <c r="O31" i="15"/>
  <c r="O32" i="15"/>
  <c r="O33" i="15"/>
  <c r="O34" i="15"/>
  <c r="O35" i="15"/>
  <c r="O37" i="15"/>
  <c r="N26" i="15"/>
  <c r="N28" i="15"/>
  <c r="N30" i="15"/>
  <c r="N31" i="15"/>
  <c r="N32" i="15"/>
  <c r="N33" i="15"/>
  <c r="N34" i="15"/>
  <c r="N35" i="15"/>
  <c r="N37" i="15"/>
  <c r="M26" i="15"/>
  <c r="M28" i="15"/>
  <c r="M29" i="15"/>
  <c r="M32" i="15"/>
  <c r="M33" i="15"/>
  <c r="M34" i="15"/>
  <c r="M35" i="15"/>
  <c r="M36" i="15"/>
  <c r="M37" i="15"/>
  <c r="L26" i="15"/>
  <c r="L28" i="15"/>
  <c r="L30" i="15"/>
  <c r="L32" i="15"/>
  <c r="L33" i="15"/>
  <c r="L34" i="15"/>
  <c r="L35" i="15"/>
  <c r="L37" i="15"/>
  <c r="K26" i="15"/>
  <c r="K28" i="15"/>
  <c r="K30" i="15"/>
  <c r="K31" i="15"/>
  <c r="K32" i="15"/>
  <c r="K33" i="15"/>
  <c r="K34" i="15"/>
  <c r="K35" i="15"/>
  <c r="K37" i="15"/>
  <c r="J26" i="15"/>
  <c r="J28" i="15"/>
  <c r="J29" i="15"/>
  <c r="J30" i="15"/>
  <c r="J31" i="15"/>
  <c r="J32" i="15"/>
  <c r="J33" i="15"/>
  <c r="J34" i="15"/>
  <c r="J35" i="15"/>
  <c r="J36" i="15"/>
  <c r="J37" i="15"/>
  <c r="I26" i="15"/>
  <c r="I28" i="15"/>
  <c r="I30" i="15"/>
  <c r="I32" i="15"/>
  <c r="I33" i="15"/>
  <c r="I34" i="15"/>
  <c r="I35" i="15"/>
  <c r="I37" i="15"/>
  <c r="H26" i="15"/>
  <c r="H28" i="15"/>
  <c r="H30" i="15"/>
  <c r="H32" i="15"/>
  <c r="H33" i="15"/>
  <c r="H34" i="15"/>
  <c r="H35" i="15"/>
  <c r="J21" i="15"/>
  <c r="M21" i="15"/>
  <c r="P21" i="15"/>
  <c r="T37" i="21"/>
  <c r="T36" i="21"/>
  <c r="T35" i="21"/>
  <c r="T34" i="21"/>
  <c r="T33" i="21"/>
  <c r="T32" i="21"/>
  <c r="T31" i="21"/>
  <c r="T30" i="21"/>
  <c r="T29" i="21"/>
  <c r="T28" i="21"/>
  <c r="T27" i="21"/>
  <c r="T26" i="21"/>
  <c r="T25" i="21"/>
  <c r="T23" i="21"/>
  <c r="T22" i="21"/>
  <c r="T21" i="21"/>
  <c r="T25" i="20"/>
  <c r="T23" i="20"/>
  <c r="T22" i="20"/>
  <c r="T21" i="20"/>
  <c r="T37" i="19"/>
  <c r="T36" i="19"/>
  <c r="T35" i="19"/>
  <c r="T34" i="19"/>
  <c r="T33" i="19"/>
  <c r="T32" i="19"/>
  <c r="T31" i="19"/>
  <c r="T30" i="19"/>
  <c r="T29" i="19"/>
  <c r="T28" i="19"/>
  <c r="T27" i="19"/>
  <c r="T26" i="19"/>
  <c r="T25" i="19"/>
  <c r="T23" i="19"/>
  <c r="T22" i="19"/>
  <c r="T21" i="19"/>
  <c r="T37" i="18"/>
  <c r="T35" i="18"/>
  <c r="T34" i="18"/>
  <c r="T33" i="18"/>
  <c r="T32" i="18"/>
  <c r="T30" i="18"/>
  <c r="T29" i="18"/>
  <c r="T28" i="18"/>
  <c r="T27" i="18"/>
  <c r="T26" i="18"/>
  <c r="T25" i="18"/>
  <c r="T23" i="18"/>
  <c r="T22" i="18"/>
  <c r="T37" i="17"/>
  <c r="T36" i="17"/>
  <c r="T35" i="17"/>
  <c r="T34" i="17"/>
  <c r="T33" i="17"/>
  <c r="T32" i="17"/>
  <c r="T30" i="17"/>
  <c r="T29" i="17"/>
  <c r="T28" i="17"/>
  <c r="T27" i="17"/>
  <c r="T26" i="17"/>
  <c r="T25" i="17"/>
  <c r="T23" i="17"/>
  <c r="T22" i="17"/>
  <c r="T21" i="17"/>
  <c r="T37" i="16"/>
  <c r="T36" i="16"/>
  <c r="T35" i="16"/>
  <c r="T34" i="16"/>
  <c r="T33" i="16"/>
  <c r="T32" i="16"/>
  <c r="T31" i="16"/>
  <c r="T30" i="16"/>
  <c r="T29" i="16"/>
  <c r="T28" i="16"/>
  <c r="T26" i="16"/>
  <c r="T24" i="16"/>
  <c r="T23" i="16"/>
  <c r="T22" i="16"/>
  <c r="T21" i="16"/>
  <c r="T22" i="15" l="1"/>
  <c r="T23" i="15"/>
  <c r="L31" i="15"/>
  <c r="T21" i="15"/>
  <c r="T29" i="15"/>
  <c r="T35" i="15"/>
  <c r="T34" i="15"/>
  <c r="T33" i="15"/>
  <c r="T26" i="15"/>
  <c r="T28" i="15"/>
  <c r="T30" i="15"/>
  <c r="T36" i="15"/>
  <c r="T32" i="15"/>
  <c r="T37" i="15"/>
  <c r="I31" i="15"/>
  <c r="H31" i="15"/>
  <c r="T31" i="18"/>
  <c r="T31" i="15" l="1"/>
</calcChain>
</file>

<file path=xl/sharedStrings.xml><?xml version="1.0" encoding="utf-8"?>
<sst xmlns="http://schemas.openxmlformats.org/spreadsheetml/2006/main" count="1032" uniqueCount="117">
  <si>
    <t xml:space="preserve">TABLEAU DES INDICATEURS </t>
  </si>
  <si>
    <t>Code : PS-3-INDIC-8</t>
  </si>
  <si>
    <t>Rédigé :09/01/2025</t>
  </si>
  <si>
    <t xml:space="preserve">Révisé : </t>
  </si>
  <si>
    <t>Version: 00</t>
  </si>
  <si>
    <t xml:space="preserve">Processus : Gérer le Système Informatique et la Sécurité </t>
  </si>
  <si>
    <t>Finalité:
 •	Améliorer l’efficacité opérationnelle
•	Garantir une gestion fluide des interactions avec les clients
•	Répondre aux besoins d'innovation en mettant en place des produits et services à valeur ajoutée et adaptés.</t>
  </si>
  <si>
    <t>PILOTE : LEANDRE AGUIAH</t>
  </si>
  <si>
    <t xml:space="preserve">COPILOTE :    </t>
  </si>
  <si>
    <t xml:space="preserve">JEAN PAIL ZINSSOU </t>
  </si>
  <si>
    <t xml:space="preserve">          </t>
  </si>
  <si>
    <t>N° de 
l'indicateur</t>
  </si>
  <si>
    <t>Indicateurs de performance</t>
  </si>
  <si>
    <t>FORMULES DE CALCUL DES INDICATEUS</t>
  </si>
  <si>
    <t>OBJECTIFS 2025</t>
  </si>
  <si>
    <t>Rappel résultats Année n-1</t>
  </si>
  <si>
    <t xml:space="preserve">Résultats </t>
  </si>
  <si>
    <t xml:space="preserve">ANALYSES  / CAUSES </t>
  </si>
  <si>
    <t>PERIODICITE</t>
  </si>
  <si>
    <t>CALENDRIER</t>
  </si>
  <si>
    <t xml:space="preserve">Exigences/OBJECTIFS </t>
  </si>
  <si>
    <t>Cibles</t>
  </si>
  <si>
    <t xml:space="preserve">Seuil de tolérance </t>
  </si>
  <si>
    <t>Jan</t>
  </si>
  <si>
    <t>Fév</t>
  </si>
  <si>
    <t>Mar</t>
  </si>
  <si>
    <t>Avr</t>
  </si>
  <si>
    <t>Mai</t>
  </si>
  <si>
    <t>Juin</t>
  </si>
  <si>
    <t>Juil</t>
  </si>
  <si>
    <t>Août</t>
  </si>
  <si>
    <t>Sept</t>
  </si>
  <si>
    <t>Oct</t>
  </si>
  <si>
    <t>Nov</t>
  </si>
  <si>
    <t>Dec</t>
  </si>
  <si>
    <t>TAUX D'ABANDON SVI (Informationnelle)</t>
  </si>
  <si>
    <r>
      <rPr>
        <u/>
        <sz val="16"/>
        <color theme="1"/>
        <rFont val="Arial"/>
        <family val="2"/>
      </rPr>
      <t>Nombre total d’appelants qui ont abandonné dans le SVI</t>
    </r>
    <r>
      <rPr>
        <sz val="16"/>
        <color theme="1"/>
        <rFont val="Arial"/>
        <family val="2"/>
      </rPr>
      <t xml:space="preserve">
Nombre total d’appelant x 100
</t>
    </r>
  </si>
  <si>
    <t>Améliorer l'efficacité opérationnelle</t>
  </si>
  <si>
    <t>≥70%</t>
  </si>
  <si>
    <t>N/A</t>
  </si>
  <si>
    <r>
      <rPr>
        <b/>
        <sz val="14"/>
        <color rgb="FF000000"/>
        <rFont val="Arial"/>
        <family val="2"/>
      </rPr>
      <t>svi non géré en interne</t>
    </r>
    <r>
      <rPr>
        <b/>
        <sz val="18"/>
        <color rgb="FF000000"/>
        <rFont val="Arial"/>
        <family val="2"/>
      </rPr>
      <t xml:space="preserve"> </t>
    </r>
  </si>
  <si>
    <t>Mesure et 
Analyse 
Trimestrielles</t>
  </si>
  <si>
    <t>TAUX D'ABANDON SVI (Décisionnelle)</t>
  </si>
  <si>
    <r>
      <rPr>
        <u/>
        <sz val="16"/>
        <color theme="1"/>
        <rFont val="Arial"/>
        <family val="2"/>
      </rPr>
      <t>Nombre total d’appelants qui ont abandonné dans le SVI sans réaliser d'action de Self Service</t>
    </r>
    <r>
      <rPr>
        <sz val="16"/>
        <color theme="1"/>
        <rFont val="Arial"/>
        <family val="2"/>
      </rPr>
      <t xml:space="preserve">
Nombre total d’appelant x 100</t>
    </r>
  </si>
  <si>
    <r>
      <rPr>
        <sz val="11"/>
        <color rgb="FF000000"/>
        <rFont val="Arial"/>
        <family val="2"/>
      </rPr>
      <t>svi non géré en interne</t>
    </r>
    <r>
      <rPr>
        <sz val="11"/>
        <color rgb="FF000000"/>
        <rFont val="Calibri"/>
        <family val="2"/>
        <scheme val="minor"/>
      </rPr>
      <t xml:space="preserve"> </t>
    </r>
  </si>
  <si>
    <t>TAUX DE SORTIE SVI</t>
  </si>
  <si>
    <r>
      <rPr>
        <u/>
        <sz val="16"/>
        <color theme="1"/>
        <rFont val="Arial"/>
        <family val="2"/>
      </rPr>
      <t>Sorties volontaires (vers un conseiller) + sorties par erreur</t>
    </r>
    <r>
      <rPr>
        <sz val="16"/>
        <color theme="1"/>
        <rFont val="Arial"/>
        <family val="2"/>
      </rPr>
      <t xml:space="preserve"> 
Le nombre total d'appelants x 100</t>
    </r>
  </si>
  <si>
    <t>Inf = (MOY 3 mois sur Moov &amp; MTN)</t>
  </si>
  <si>
    <t>91.35%</t>
  </si>
  <si>
    <t xml:space="preserve">PRECISION DU ROUTAGE SVI
CHARG2 DE COMPTE OU DE LA PRODUCTION </t>
  </si>
  <si>
    <r>
      <rPr>
        <u/>
        <sz val="16"/>
        <rFont val="Arial"/>
        <family val="2"/>
      </rPr>
      <t>Nombre de transactions qui ont été routées correctement</t>
    </r>
    <r>
      <rPr>
        <sz val="16"/>
        <rFont val="Arial"/>
        <family val="2"/>
      </rPr>
      <t xml:space="preserve">
le nombre total de transactions prévues dans le SVI x 100
</t>
    </r>
  </si>
  <si>
    <t>NIVEAU DE SERVICE IVR</t>
  </si>
  <si>
    <r>
      <rPr>
        <u/>
        <sz val="16"/>
        <color theme="1"/>
        <rFont val="Arial"/>
        <family val="2"/>
      </rPr>
      <t>Nombre total d'actions réalisées</t>
    </r>
    <r>
      <rPr>
        <sz val="16"/>
        <color theme="1"/>
        <rFont val="Arial"/>
        <family val="2"/>
      </rPr>
      <t xml:space="preserve"> 
Nombre total d'opérations admissibles au service
*100</t>
    </r>
  </si>
  <si>
    <t>≤ 35%</t>
  </si>
  <si>
    <t>donnée non disponible</t>
  </si>
  <si>
    <t>Mesure et Analyse Mensuelles</t>
  </si>
  <si>
    <t>TAUX DE FONCTIONNALITE DES SYSTEMES IVR</t>
  </si>
  <si>
    <r>
      <rPr>
        <u/>
        <sz val="16"/>
        <rFont val="Arial"/>
        <family val="2"/>
      </rPr>
      <t xml:space="preserve">Somme des temps d'indisponibilité X 100
</t>
    </r>
    <r>
      <rPr>
        <sz val="16"/>
        <rFont val="Arial"/>
        <family val="2"/>
      </rPr>
      <t xml:space="preserve">Temps total de disponibilité </t>
    </r>
  </si>
  <si>
    <t xml:space="preserve"> ≥99,6%</t>
  </si>
  <si>
    <t>Mesure et analyse mensuelles</t>
  </si>
  <si>
    <t>VOLUME IVR</t>
  </si>
  <si>
    <t>Nombre total de transaction éligible pour le service</t>
  </si>
  <si>
    <t>se referer au contrat de chaque DO</t>
  </si>
  <si>
    <t xml:space="preserve">données non recu de la part des chargé de compte </t>
  </si>
  <si>
    <t>Mesure mensuelle</t>
  </si>
  <si>
    <t>Taux de Disponibilité /
Accessibilité (télécommunication)</t>
  </si>
  <si>
    <r>
      <rPr>
        <u/>
        <sz val="16"/>
        <color theme="1"/>
        <rFont val="Arial"/>
        <family val="2"/>
      </rPr>
      <t>Nombre de minutes de disponibilité du commutateur X100</t>
    </r>
    <r>
      <rPr>
        <sz val="16"/>
        <color theme="1"/>
        <rFont val="Arial"/>
        <family val="2"/>
      </rPr>
      <t xml:space="preserve">
 Total des minutes pendant lesquelles le service est ouvert.</t>
    </r>
  </si>
  <si>
    <t>Assurer la disponibilité de l'infrastructure</t>
  </si>
  <si>
    <t>Transactions Bloquées (télécommunication)</t>
  </si>
  <si>
    <r>
      <rPr>
        <u/>
        <sz val="16"/>
        <rFont val="Arial"/>
        <family val="2"/>
      </rPr>
      <t xml:space="preserve">Nombre d’appels aboutissant à une tonalité d’occupation X100
</t>
    </r>
    <r>
      <rPr>
        <sz val="16"/>
        <rFont val="Arial"/>
        <family val="2"/>
      </rPr>
      <t xml:space="preserve"> nombre total d’appels reçus</t>
    </r>
  </si>
  <si>
    <t>information non disponible</t>
  </si>
  <si>
    <t>Disponibilité / Accessibilité (système)</t>
  </si>
  <si>
    <r>
      <rPr>
        <u/>
        <sz val="16"/>
        <color theme="1"/>
        <rFont val="Arial"/>
        <family val="2"/>
      </rPr>
      <t xml:space="preserve">Nombre de minutes de disponibilité des systèmes d’information X100
</t>
    </r>
    <r>
      <rPr>
        <sz val="16"/>
        <color theme="1"/>
        <rFont val="Arial"/>
        <family val="2"/>
      </rPr>
      <t xml:space="preserve"> Total des minutes pendant lesquelles le service est ouvert.</t>
    </r>
  </si>
  <si>
    <t>QOS</t>
  </si>
  <si>
    <r>
      <rPr>
        <u/>
        <sz val="16"/>
        <color theme="1"/>
        <rFont val="Arial"/>
        <family val="2"/>
      </rPr>
      <t xml:space="preserve">Somme de Tps d'indisponibilité de toutes les ressources X100
</t>
    </r>
    <r>
      <rPr>
        <sz val="16"/>
        <color theme="1"/>
        <rFont val="Arial"/>
        <family val="2"/>
      </rPr>
      <t>Tps total de disponibilité</t>
    </r>
    <r>
      <rPr>
        <u/>
        <sz val="16"/>
        <color theme="1"/>
        <rFont val="Arial"/>
        <family val="2"/>
      </rPr>
      <t xml:space="preserve"> </t>
    </r>
  </si>
  <si>
    <t xml:space="preserve">Assurer l'amélioration de la satisfaction client </t>
  </si>
  <si>
    <t>LA QUALITE : Taux d'exactitude de réparation ou solution</t>
  </si>
  <si>
    <r>
      <rPr>
        <u/>
        <sz val="16"/>
        <color theme="1"/>
        <rFont val="Arial"/>
        <family val="2"/>
      </rPr>
      <t>Volume total de tickets ouverts par cartégorie - Volume de tickets réouverts par cartégorieX 100</t>
    </r>
    <r>
      <rPr>
        <sz val="16"/>
        <color theme="1"/>
        <rFont val="Arial"/>
        <family val="2"/>
      </rPr>
      <t xml:space="preserve"> 
nombre total de tickets par cartégorie </t>
    </r>
  </si>
  <si>
    <t>Taux de traitement dans les délais P1</t>
  </si>
  <si>
    <r>
      <rPr>
        <u/>
        <sz val="16"/>
        <color theme="1"/>
        <rFont val="Arial"/>
        <family val="2"/>
      </rPr>
      <t>Nbre de ticket ouvert en P1 traités dans le délais(15min)X100</t>
    </r>
    <r>
      <rPr>
        <sz val="16"/>
        <color theme="1"/>
        <rFont val="Arial"/>
        <family val="2"/>
      </rPr>
      <t xml:space="preserve"> 
Nbre total de ticket ouvert en P1</t>
    </r>
  </si>
  <si>
    <t>Assurer la satisfaction des requêtes</t>
  </si>
  <si>
    <t>Taux de traitement dans les délais P2</t>
  </si>
  <si>
    <r>
      <rPr>
        <u/>
        <sz val="16"/>
        <color theme="1"/>
        <rFont val="Arial"/>
        <family val="2"/>
      </rPr>
      <t>Nbre de ticket ouvert en P2 traités dans le délais(120min)X100</t>
    </r>
    <r>
      <rPr>
        <sz val="16"/>
        <color theme="1"/>
        <rFont val="Arial"/>
        <family val="2"/>
      </rPr>
      <t xml:space="preserve"> 
Nbre total de ticket ouvert en P2</t>
    </r>
  </si>
  <si>
    <t>Taux de traitement dans les délais P3</t>
  </si>
  <si>
    <r>
      <rPr>
        <u/>
        <sz val="16"/>
        <color theme="1"/>
        <rFont val="Arial"/>
        <family val="2"/>
      </rPr>
      <t>Nbre de ticket ouvert en P3 traités dans le délais(2880min)X100</t>
    </r>
    <r>
      <rPr>
        <sz val="16"/>
        <color theme="1"/>
        <rFont val="Arial"/>
        <family val="2"/>
      </rPr>
      <t xml:space="preserve"> 
Nbre total de ticket ouvert en P3</t>
    </r>
  </si>
  <si>
    <t xml:space="preserve">Taux de maintenance préventive réalisés dans le délais </t>
  </si>
  <si>
    <r>
      <rPr>
        <u/>
        <sz val="16"/>
        <color theme="1"/>
        <rFont val="Arial"/>
        <family val="2"/>
      </rPr>
      <t xml:space="preserve">Nbre de maintenance préventive réalisé X 100
</t>
    </r>
    <r>
      <rPr>
        <sz val="16"/>
        <color theme="1"/>
        <rFont val="Arial"/>
        <family val="2"/>
      </rPr>
      <t>Nbr de maintenance préventive planifié</t>
    </r>
  </si>
  <si>
    <t xml:space="preserve">Réaliser les maintenances préventive </t>
  </si>
  <si>
    <t>Mesure et analyse Trimestrielle</t>
  </si>
  <si>
    <t>Nombre d'incident de sécurité</t>
  </si>
  <si>
    <t>Nombre total d'incidents identifié sur le système informatique</t>
  </si>
  <si>
    <t xml:space="preserve">Assurer la sécurité </t>
  </si>
  <si>
    <t>Mesure et analyse Mensuelles</t>
  </si>
  <si>
    <t>LEGENDE</t>
  </si>
  <si>
    <t>CIBLE ATTEINTE</t>
  </si>
  <si>
    <t>RESULTAT COMPRIS ENTRE LE SEUIL ET LA CIBLE</t>
  </si>
  <si>
    <t>RESULTAT EN DECA DU SEUIL DE TOLERANCE</t>
  </si>
  <si>
    <t>Les données en rouge représentent la moyenne de celles en noir</t>
  </si>
  <si>
    <t>PRECISION DU ROUTAGE SVI</t>
  </si>
  <si>
    <r>
      <rPr>
        <u/>
        <sz val="16"/>
        <color theme="1"/>
        <rFont val="Arial"/>
        <family val="2"/>
      </rPr>
      <t>Nombre de transactions qui ont été routées correctement</t>
    </r>
    <r>
      <rPr>
        <sz val="16"/>
        <color theme="1"/>
        <rFont val="Arial"/>
        <family val="2"/>
      </rPr>
      <t xml:space="preserve">
le nombre total de transactions prévues dans le SVI x 100
</t>
    </r>
  </si>
  <si>
    <t>le nombre total de transactions prévues dans le SV n'est pas connu(voir contrat)</t>
  </si>
  <si>
    <t>Nombre total d'opérations admissibles au service n'est pas connu(voir contrat)</t>
  </si>
  <si>
    <t>Les mois de février, mars, juin et juillet ont été marqués par des arrêts de production, ce qui explique les taux observés</t>
  </si>
  <si>
    <t>Nombre total de transaction éligible pour le service n'est pas connu(voir contrat)</t>
  </si>
  <si>
    <t>0.11%</t>
  </si>
  <si>
    <t>0.14%</t>
  </si>
  <si>
    <t>0.25%</t>
  </si>
  <si>
    <t>Maintenance ok</t>
  </si>
  <si>
    <t xml:space="preserve">100%
</t>
  </si>
  <si>
    <t>Aujourdhui tout est géré par génésys nous n'avons plus la main dessus</t>
  </si>
  <si>
    <t>données non reçu à notre niveau</t>
  </si>
  <si>
    <t>Pas de donnee IVR en Janv et fevrier</t>
  </si>
  <si>
    <t>99;82%</t>
  </si>
  <si>
    <t>Pas d'IVR sur cette filiale</t>
  </si>
  <si>
    <r>
      <rPr>
        <u/>
        <sz val="16"/>
        <color rgb="FF000000"/>
        <rFont val="Arial"/>
        <family val="2"/>
      </rPr>
      <t xml:space="preserve">Somme de Tps d'indisponibilité de toutes les ressources X100
</t>
    </r>
    <r>
      <rPr>
        <sz val="16"/>
        <color rgb="FF000000"/>
        <rFont val="Arial"/>
        <family val="2"/>
      </rPr>
      <t>Tps total de disponibilité</t>
    </r>
    <r>
      <rPr>
        <u/>
        <sz val="16"/>
        <color rgb="FF000000"/>
        <rFont val="Arial"/>
        <family val="2"/>
      </rPr>
      <t xml:space="preserve"> </t>
    </r>
  </si>
  <si>
    <t xml:space="preserve">pas de svi </t>
  </si>
  <si>
    <t>0.148%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</si>
</sst>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24"/>
      <color indexed="60"/>
      <name val="Arial"/>
      <family val="2"/>
    </font>
    <font>
      <sz val="14"/>
      <name val="Arial"/>
      <family val="2"/>
    </font>
    <font>
      <sz val="14"/>
      <color theme="0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2"/>
      <color theme="0"/>
      <name val="Arial"/>
      <family val="2"/>
    </font>
    <font>
      <b/>
      <sz val="18"/>
      <name val="Arial"/>
      <family val="2"/>
    </font>
    <font>
      <sz val="18"/>
      <color theme="0"/>
      <name val="Arial"/>
      <family val="2"/>
    </font>
    <font>
      <sz val="18"/>
      <name val="Arial"/>
      <family val="2"/>
    </font>
    <font>
      <sz val="10"/>
      <color rgb="FF000000"/>
      <name val="Arial"/>
      <family val="2"/>
    </font>
    <font>
      <b/>
      <sz val="22"/>
      <name val="Arial"/>
      <family val="2"/>
    </font>
    <font>
      <b/>
      <sz val="14"/>
      <color theme="4" tint="-0.499984740745262"/>
      <name val="Arial"/>
      <family val="2"/>
    </font>
    <font>
      <b/>
      <sz val="22"/>
      <color indexed="10"/>
      <name val="Arial"/>
      <family val="2"/>
    </font>
    <font>
      <u/>
      <sz val="12"/>
      <name val="Arial"/>
      <family val="2"/>
    </font>
    <font>
      <b/>
      <sz val="14"/>
      <color indexed="60"/>
      <name val="Arial"/>
      <family val="2"/>
    </font>
    <font>
      <b/>
      <sz val="18"/>
      <color indexed="60"/>
      <name val="Arial"/>
      <family val="2"/>
    </font>
    <font>
      <b/>
      <sz val="18"/>
      <color rgb="FFFF0000"/>
      <name val="Arial"/>
      <family val="2"/>
    </font>
    <font>
      <b/>
      <u/>
      <sz val="16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u/>
      <sz val="16"/>
      <name val="Arial"/>
      <family val="2"/>
    </font>
    <font>
      <sz val="16"/>
      <name val="Arial"/>
      <family val="2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rgb="FF000000"/>
      <name val="Calibri"/>
      <family val="2"/>
    </font>
    <font>
      <sz val="16"/>
      <color rgb="FF000000"/>
      <name val="Arial"/>
      <family val="2"/>
    </font>
    <font>
      <b/>
      <sz val="18"/>
      <color rgb="FFFF0000"/>
      <name val="Calibri"/>
      <family val="2"/>
    </font>
    <font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16"/>
      <color rgb="FFFF0000"/>
      <name val="Arial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</font>
    <font>
      <b/>
      <sz val="14"/>
      <color rgb="FF000000"/>
      <name val="Arial"/>
      <family val="2"/>
    </font>
    <font>
      <b/>
      <sz val="18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8"/>
      <name val="Arial"/>
      <family val="2"/>
    </font>
    <font>
      <b/>
      <sz val="18"/>
      <color rgb="FFFF0000"/>
      <name val="Calibri"/>
      <family val="2"/>
    </font>
    <font>
      <u/>
      <sz val="16"/>
      <color rgb="FF000000"/>
      <name val="Arial"/>
      <family val="2"/>
    </font>
    <font>
      <sz val="16"/>
      <color rgb="FF000000"/>
      <name val="Arial"/>
      <family val="2"/>
    </font>
    <font>
      <sz val="20"/>
      <name val="Arial"/>
      <family val="2"/>
    </font>
    <font>
      <sz val="18"/>
      <color theme="1"/>
      <name val="Arial"/>
      <family val="2"/>
    </font>
    <font>
      <sz val="18"/>
      <color rgb="FF000000"/>
      <name val="Arial"/>
      <family val="2"/>
    </font>
    <font>
      <sz val="18"/>
      <color rgb="FFFF0000"/>
      <name val="Arial"/>
      <family val="2"/>
    </font>
    <font>
      <sz val="20"/>
      <color theme="1"/>
      <name val="Arial"/>
      <family val="2"/>
    </font>
    <font>
      <sz val="20"/>
      <color rgb="FF000000"/>
      <name val="Arial"/>
      <family val="2"/>
    </font>
    <font>
      <sz val="20"/>
      <color rgb="FFFF0000"/>
      <name val="Arial"/>
      <family val="2"/>
    </font>
    <font>
      <b/>
      <sz val="2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4D6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FFFFFF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198">
    <xf numFmtId="0" fontId="0" fillId="0" borderId="0" xfId="0"/>
    <xf numFmtId="0" fontId="3" fillId="0" borderId="2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6" fillId="0" borderId="0" xfId="1" applyFont="1"/>
    <xf numFmtId="0" fontId="1" fillId="0" borderId="0" xfId="1"/>
    <xf numFmtId="0" fontId="10" fillId="0" borderId="0" xfId="1" applyFont="1" applyAlignment="1">
      <alignment vertical="center"/>
    </xf>
    <xf numFmtId="1" fontId="11" fillId="0" borderId="19" xfId="0" applyNumberFormat="1" applyFont="1" applyBorder="1" applyAlignment="1">
      <alignment horizontal="center" vertical="center" wrapText="1"/>
    </xf>
    <xf numFmtId="1" fontId="13" fillId="0" borderId="19" xfId="0" applyNumberFormat="1" applyFont="1" applyBorder="1" applyAlignment="1">
      <alignment horizontal="center" vertical="center" wrapText="1"/>
    </xf>
    <xf numFmtId="9" fontId="14" fillId="5" borderId="20" xfId="2" applyFont="1" applyFill="1" applyBorder="1" applyAlignment="1">
      <alignment horizontal="center" vertical="center" wrapText="1"/>
    </xf>
    <xf numFmtId="0" fontId="6" fillId="0" borderId="0" xfId="1" applyFont="1" applyAlignment="1">
      <alignment wrapText="1"/>
    </xf>
    <xf numFmtId="0" fontId="1" fillId="0" borderId="0" xfId="1" applyAlignment="1">
      <alignment wrapText="1"/>
    </xf>
    <xf numFmtId="0" fontId="16" fillId="0" borderId="0" xfId="1" applyFont="1" applyAlignment="1">
      <alignment wrapText="1"/>
    </xf>
    <xf numFmtId="0" fontId="17" fillId="0" borderId="0" xfId="1" applyFont="1"/>
    <xf numFmtId="0" fontId="17" fillId="0" borderId="0" xfId="1" applyFont="1" applyAlignment="1">
      <alignment horizontal="right"/>
    </xf>
    <xf numFmtId="0" fontId="18" fillId="0" borderId="2" xfId="1" applyFont="1" applyBorder="1" applyAlignment="1">
      <alignment vertical="center"/>
    </xf>
    <xf numFmtId="0" fontId="19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0" fillId="0" borderId="0" xfId="1" applyFont="1" applyAlignment="1">
      <alignment vertical="center"/>
    </xf>
    <xf numFmtId="0" fontId="2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/>
    <xf numFmtId="0" fontId="13" fillId="0" borderId="0" xfId="1" applyFont="1"/>
    <xf numFmtId="0" fontId="13" fillId="0" borderId="0" xfId="1" applyFont="1" applyAlignment="1">
      <alignment horizontal="center" vertical="center" wrapText="1"/>
    </xf>
    <xf numFmtId="0" fontId="22" fillId="0" borderId="0" xfId="1" applyFont="1"/>
    <xf numFmtId="0" fontId="6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0" borderId="9" xfId="1" applyBorder="1" applyAlignment="1">
      <alignment wrapText="1"/>
    </xf>
    <xf numFmtId="0" fontId="23" fillId="0" borderId="9" xfId="0" applyFont="1" applyBorder="1" applyAlignment="1">
      <alignment horizontal="center" vertical="center" wrapText="1"/>
    </xf>
    <xf numFmtId="9" fontId="14" fillId="5" borderId="21" xfId="2" applyFont="1" applyFill="1" applyBorder="1" applyAlignment="1">
      <alignment horizontal="center" vertical="center" wrapText="1"/>
    </xf>
    <xf numFmtId="0" fontId="12" fillId="6" borderId="10" xfId="1" applyFont="1" applyFill="1" applyBorder="1" applyAlignment="1">
      <alignment horizontal="center" vertical="center" wrapText="1"/>
    </xf>
    <xf numFmtId="0" fontId="12" fillId="6" borderId="13" xfId="1" applyFont="1" applyFill="1" applyBorder="1" applyAlignment="1">
      <alignment horizontal="center" vertical="center"/>
    </xf>
    <xf numFmtId="9" fontId="14" fillId="5" borderId="9" xfId="2" applyFont="1" applyFill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center" vertical="center" wrapText="1"/>
    </xf>
    <xf numFmtId="0" fontId="6" fillId="0" borderId="9" xfId="1" applyFont="1" applyBorder="1" applyAlignment="1">
      <alignment wrapText="1"/>
    </xf>
    <xf numFmtId="0" fontId="6" fillId="2" borderId="9" xfId="1" applyFont="1" applyFill="1" applyBorder="1" applyAlignment="1">
      <alignment wrapText="1"/>
    </xf>
    <xf numFmtId="9" fontId="14" fillId="7" borderId="9" xfId="2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8" borderId="0" xfId="0" applyFont="1" applyFill="1"/>
    <xf numFmtId="9" fontId="23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9" fontId="4" fillId="9" borderId="9" xfId="0" applyNumberFormat="1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9" fontId="6" fillId="9" borderId="9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6" fillId="9" borderId="9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1" fontId="11" fillId="0" borderId="13" xfId="0" applyNumberFormat="1" applyFont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9" fontId="14" fillId="7" borderId="13" xfId="2" applyFont="1" applyFill="1" applyBorder="1" applyAlignment="1">
      <alignment horizontal="center" vertical="center" wrapText="1"/>
    </xf>
    <xf numFmtId="9" fontId="14" fillId="5" borderId="13" xfId="2" applyFont="1" applyFill="1" applyBorder="1" applyAlignment="1">
      <alignment horizontal="center" vertical="center" wrapText="1"/>
    </xf>
    <xf numFmtId="9" fontId="25" fillId="0" borderId="9" xfId="0" applyNumberFormat="1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 vertical="center" wrapText="1"/>
    </xf>
    <xf numFmtId="9" fontId="6" fillId="0" borderId="9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9" fontId="6" fillId="9" borderId="13" xfId="0" applyNumberFormat="1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31" fillId="9" borderId="9" xfId="0" applyFont="1" applyFill="1" applyBorder="1" applyAlignment="1">
      <alignment horizontal="center" vertical="center" wrapText="1"/>
    </xf>
    <xf numFmtId="0" fontId="25" fillId="9" borderId="13" xfId="0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10" fontId="33" fillId="0" borderId="0" xfId="0" applyNumberFormat="1" applyFont="1" applyAlignment="1">
      <alignment horizontal="center" vertical="center"/>
    </xf>
    <xf numFmtId="10" fontId="33" fillId="0" borderId="18" xfId="0" applyNumberFormat="1" applyFont="1" applyBorder="1" applyAlignment="1">
      <alignment horizontal="center" vertical="center"/>
    </xf>
    <xf numFmtId="9" fontId="34" fillId="0" borderId="9" xfId="0" applyNumberFormat="1" applyFont="1" applyBorder="1" applyAlignment="1">
      <alignment horizontal="center" vertical="center" wrapText="1"/>
    </xf>
    <xf numFmtId="10" fontId="34" fillId="0" borderId="9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/>
    </xf>
    <xf numFmtId="9" fontId="30" fillId="11" borderId="13" xfId="0" applyNumberFormat="1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 indent="1"/>
    </xf>
    <xf numFmtId="9" fontId="27" fillId="11" borderId="13" xfId="0" applyNumberFormat="1" applyFont="1" applyFill="1" applyBorder="1" applyAlignment="1">
      <alignment horizontal="center" vertical="center" wrapText="1"/>
    </xf>
    <xf numFmtId="9" fontId="35" fillId="12" borderId="18" xfId="0" applyNumberFormat="1" applyFont="1" applyFill="1" applyBorder="1" applyAlignment="1">
      <alignment horizontal="center" vertical="center"/>
    </xf>
    <xf numFmtId="0" fontId="37" fillId="0" borderId="9" xfId="0" applyFont="1" applyBorder="1" applyAlignment="1">
      <alignment wrapText="1"/>
    </xf>
    <xf numFmtId="0" fontId="35" fillId="12" borderId="18" xfId="0" applyFont="1" applyFill="1" applyBorder="1" applyAlignment="1">
      <alignment horizontal="center" vertical="center"/>
    </xf>
    <xf numFmtId="9" fontId="38" fillId="10" borderId="13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0" fontId="40" fillId="0" borderId="18" xfId="0" applyNumberFormat="1" applyFont="1" applyBorder="1" applyAlignment="1">
      <alignment vertical="center"/>
    </xf>
    <xf numFmtId="10" fontId="40" fillId="0" borderId="18" xfId="0" applyNumberFormat="1" applyFont="1" applyBorder="1" applyAlignment="1">
      <alignment horizontal="center" vertical="center"/>
    </xf>
    <xf numFmtId="9" fontId="40" fillId="0" borderId="18" xfId="0" applyNumberFormat="1" applyFont="1" applyBorder="1" applyAlignment="1">
      <alignment horizontal="center" vertical="center"/>
    </xf>
    <xf numFmtId="9" fontId="38" fillId="10" borderId="9" xfId="0" applyNumberFormat="1" applyFont="1" applyFill="1" applyBorder="1" applyAlignment="1">
      <alignment horizontal="center" vertical="center" wrapText="1"/>
    </xf>
    <xf numFmtId="1" fontId="11" fillId="0" borderId="22" xfId="0" applyNumberFormat="1" applyFont="1" applyBorder="1" applyAlignment="1">
      <alignment horizontal="center" vertical="center" wrapText="1"/>
    </xf>
    <xf numFmtId="1" fontId="37" fillId="0" borderId="13" xfId="0" applyNumberFormat="1" applyFont="1" applyBorder="1" applyAlignment="1">
      <alignment horizontal="center" vertical="center" wrapText="1"/>
    </xf>
    <xf numFmtId="9" fontId="38" fillId="12" borderId="13" xfId="3" applyFont="1" applyFill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10" fontId="35" fillId="12" borderId="18" xfId="0" applyNumberFormat="1" applyFont="1" applyFill="1" applyBorder="1" applyAlignment="1">
      <alignment horizontal="center" vertical="center"/>
    </xf>
    <xf numFmtId="0" fontId="11" fillId="0" borderId="19" xfId="0" applyFont="1" applyBorder="1" applyAlignment="1">
      <alignment wrapText="1"/>
    </xf>
    <xf numFmtId="0" fontId="11" fillId="0" borderId="9" xfId="0" applyFont="1" applyBorder="1" applyAlignment="1">
      <alignment horizontal="center" vertical="center" wrapText="1"/>
    </xf>
    <xf numFmtId="1" fontId="42" fillId="0" borderId="19" xfId="0" applyNumberFormat="1" applyFont="1" applyBorder="1" applyAlignment="1">
      <alignment horizontal="center" vertical="center" wrapText="1"/>
    </xf>
    <xf numFmtId="0" fontId="45" fillId="0" borderId="0" xfId="0" applyFont="1"/>
    <xf numFmtId="1" fontId="46" fillId="0" borderId="9" xfId="0" applyNumberFormat="1" applyFont="1" applyBorder="1" applyAlignment="1">
      <alignment horizontal="center" vertical="center" wrapText="1"/>
    </xf>
    <xf numFmtId="0" fontId="47" fillId="0" borderId="9" xfId="0" applyFont="1" applyBorder="1" applyAlignment="1">
      <alignment wrapText="1"/>
    </xf>
    <xf numFmtId="9" fontId="48" fillId="12" borderId="18" xfId="0" applyNumberFormat="1" applyFont="1" applyFill="1" applyBorder="1" applyAlignment="1">
      <alignment horizontal="center" vertical="center"/>
    </xf>
    <xf numFmtId="0" fontId="50" fillId="0" borderId="9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0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 wrapText="1"/>
    </xf>
    <xf numFmtId="9" fontId="13" fillId="4" borderId="9" xfId="0" applyNumberFormat="1" applyFont="1" applyFill="1" applyBorder="1" applyAlignment="1">
      <alignment horizontal="center" vertical="center" wrapText="1"/>
    </xf>
    <xf numFmtId="9" fontId="52" fillId="0" borderId="9" xfId="0" applyNumberFormat="1" applyFont="1" applyBorder="1" applyAlignment="1">
      <alignment horizontal="center" vertical="center" wrapText="1"/>
    </xf>
    <xf numFmtId="9" fontId="53" fillId="5" borderId="9" xfId="2" applyFont="1" applyFill="1" applyBorder="1" applyAlignment="1">
      <alignment horizontal="center" vertical="center" wrapText="1"/>
    </xf>
    <xf numFmtId="9" fontId="52" fillId="4" borderId="9" xfId="0" applyNumberFormat="1" applyFont="1" applyFill="1" applyBorder="1" applyAlignment="1">
      <alignment horizontal="center" vertical="center" wrapText="1"/>
    </xf>
    <xf numFmtId="9" fontId="53" fillId="13" borderId="21" xfId="3" applyFont="1" applyFill="1" applyBorder="1" applyAlignment="1">
      <alignment horizontal="center" vertical="center" wrapText="1"/>
    </xf>
    <xf numFmtId="9" fontId="13" fillId="2" borderId="9" xfId="0" applyNumberFormat="1" applyFont="1" applyFill="1" applyBorder="1" applyAlignment="1">
      <alignment horizontal="center" vertical="center" wrapText="1"/>
    </xf>
    <xf numFmtId="9" fontId="52" fillId="2" borderId="9" xfId="0" applyNumberFormat="1" applyFont="1" applyFill="1" applyBorder="1" applyAlignment="1">
      <alignment horizontal="center" vertical="center" wrapText="1"/>
    </xf>
    <xf numFmtId="9" fontId="53" fillId="14" borderId="21" xfId="2" applyFont="1" applyFill="1" applyBorder="1" applyAlignment="1">
      <alignment horizontal="center" vertical="center" wrapText="1"/>
    </xf>
    <xf numFmtId="9" fontId="53" fillId="14" borderId="20" xfId="2" applyFont="1" applyFill="1" applyBorder="1" applyAlignment="1">
      <alignment horizontal="center" vertical="center" wrapText="1"/>
    </xf>
    <xf numFmtId="9" fontId="53" fillId="13" borderId="20" xfId="2" applyFont="1" applyFill="1" applyBorder="1" applyAlignment="1">
      <alignment horizontal="center" vertical="center" wrapText="1"/>
    </xf>
    <xf numFmtId="9" fontId="53" fillId="14" borderId="9" xfId="2" applyFont="1" applyFill="1" applyBorder="1" applyAlignment="1">
      <alignment horizontal="center" vertical="center" wrapText="1"/>
    </xf>
    <xf numFmtId="0" fontId="52" fillId="0" borderId="9" xfId="0" applyFont="1" applyBorder="1" applyAlignment="1">
      <alignment horizontal="center" vertical="center" wrapText="1"/>
    </xf>
    <xf numFmtId="9" fontId="53" fillId="7" borderId="9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9" fontId="13" fillId="9" borderId="9" xfId="0" applyNumberFormat="1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52" fillId="0" borderId="9" xfId="0" applyFont="1" applyBorder="1" applyAlignment="1">
      <alignment horizontal="left" vertical="center" wrapText="1"/>
    </xf>
    <xf numFmtId="0" fontId="54" fillId="0" borderId="9" xfId="0" applyFont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9" fontId="53" fillId="7" borderId="13" xfId="2" applyFont="1" applyFill="1" applyBorder="1" applyAlignment="1">
      <alignment horizontal="center" vertical="center" wrapText="1"/>
    </xf>
    <xf numFmtId="9" fontId="53" fillId="5" borderId="13" xfId="2" applyFont="1" applyFill="1" applyBorder="1" applyAlignment="1">
      <alignment horizontal="center" vertical="center" wrapText="1"/>
    </xf>
    <xf numFmtId="9" fontId="55" fillId="0" borderId="9" xfId="0" applyNumberFormat="1" applyFont="1" applyBorder="1" applyAlignment="1">
      <alignment horizontal="center" vertical="center" wrapText="1"/>
    </xf>
    <xf numFmtId="0" fontId="55" fillId="0" borderId="9" xfId="0" applyFont="1" applyBorder="1" applyAlignment="1">
      <alignment horizontal="center" vertical="center" wrapText="1"/>
    </xf>
    <xf numFmtId="9" fontId="56" fillId="7" borderId="9" xfId="2" applyFont="1" applyFill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9" fontId="56" fillId="5" borderId="9" xfId="2" applyFont="1" applyFill="1" applyBorder="1" applyAlignment="1">
      <alignment horizontal="center" vertical="center" wrapText="1"/>
    </xf>
    <xf numFmtId="9" fontId="51" fillId="9" borderId="9" xfId="0" applyNumberFormat="1" applyFont="1" applyFill="1" applyBorder="1" applyAlignment="1">
      <alignment horizontal="center" vertical="center" wrapText="1"/>
    </xf>
    <xf numFmtId="0" fontId="51" fillId="9" borderId="9" xfId="0" applyFont="1" applyFill="1" applyBorder="1" applyAlignment="1">
      <alignment horizontal="center" vertical="center" wrapText="1"/>
    </xf>
    <xf numFmtId="0" fontId="55" fillId="0" borderId="9" xfId="0" applyFont="1" applyBorder="1" applyAlignment="1">
      <alignment horizontal="left" vertical="center" wrapText="1"/>
    </xf>
    <xf numFmtId="0" fontId="57" fillId="0" borderId="9" xfId="0" applyFont="1" applyBorder="1" applyAlignment="1">
      <alignment horizontal="center" vertical="center" wrapText="1"/>
    </xf>
    <xf numFmtId="9" fontId="56" fillId="7" borderId="13" xfId="2" applyFont="1" applyFill="1" applyBorder="1" applyAlignment="1">
      <alignment horizontal="center" vertical="center" wrapText="1"/>
    </xf>
    <xf numFmtId="9" fontId="56" fillId="5" borderId="13" xfId="2" applyFont="1" applyFill="1" applyBorder="1" applyAlignment="1">
      <alignment horizontal="center" vertical="center" wrapText="1"/>
    </xf>
    <xf numFmtId="10" fontId="13" fillId="0" borderId="9" xfId="0" applyNumberFormat="1" applyFont="1" applyBorder="1" applyAlignment="1">
      <alignment horizontal="center" vertical="center" wrapText="1"/>
    </xf>
    <xf numFmtId="9" fontId="13" fillId="11" borderId="13" xfId="0" applyNumberFormat="1" applyFont="1" applyFill="1" applyBorder="1" applyAlignment="1">
      <alignment horizontal="center" vertical="center" wrapText="1"/>
    </xf>
    <xf numFmtId="9" fontId="56" fillId="0" borderId="9" xfId="0" applyNumberFormat="1" applyFont="1" applyBorder="1" applyAlignment="1">
      <alignment wrapText="1"/>
    </xf>
    <xf numFmtId="10" fontId="56" fillId="0" borderId="9" xfId="0" applyNumberFormat="1" applyFont="1" applyBorder="1" applyAlignment="1">
      <alignment wrapText="1"/>
    </xf>
    <xf numFmtId="9" fontId="56" fillId="10" borderId="9" xfId="0" applyNumberFormat="1" applyFont="1" applyFill="1" applyBorder="1" applyAlignment="1">
      <alignment horizontal="center" vertical="center" wrapText="1"/>
    </xf>
    <xf numFmtId="10" fontId="51" fillId="0" borderId="9" xfId="0" applyNumberFormat="1" applyFont="1" applyBorder="1" applyAlignment="1">
      <alignment wrapText="1"/>
    </xf>
    <xf numFmtId="10" fontId="51" fillId="0" borderId="9" xfId="0" applyNumberFormat="1" applyFont="1" applyBorder="1" applyAlignment="1">
      <alignment horizontal="center" vertical="center" wrapText="1"/>
    </xf>
    <xf numFmtId="9" fontId="51" fillId="0" borderId="9" xfId="0" applyNumberFormat="1" applyFont="1" applyBorder="1" applyAlignment="1">
      <alignment horizontal="center" vertical="center" wrapText="1"/>
    </xf>
    <xf numFmtId="1" fontId="58" fillId="0" borderId="19" xfId="0" applyNumberFormat="1" applyFont="1" applyBorder="1" applyAlignment="1">
      <alignment horizontal="center" vertical="center" wrapText="1"/>
    </xf>
    <xf numFmtId="9" fontId="51" fillId="11" borderId="13" xfId="0" applyNumberFormat="1" applyFont="1" applyFill="1" applyBorder="1" applyAlignment="1">
      <alignment horizontal="center" vertical="center" wrapText="1"/>
    </xf>
    <xf numFmtId="9" fontId="13" fillId="15" borderId="9" xfId="0" applyNumberFormat="1" applyFont="1" applyFill="1" applyBorder="1" applyAlignment="1">
      <alignment horizontal="center" vertical="center" wrapText="1"/>
    </xf>
    <xf numFmtId="9" fontId="52" fillId="15" borderId="9" xfId="0" applyNumberFormat="1" applyFont="1" applyFill="1" applyBorder="1" applyAlignment="1">
      <alignment horizontal="center" vertical="center" wrapText="1"/>
    </xf>
    <xf numFmtId="9" fontId="53" fillId="16" borderId="21" xfId="2" applyFont="1" applyFill="1" applyBorder="1" applyAlignment="1">
      <alignment horizontal="center" vertical="center" wrapText="1"/>
    </xf>
    <xf numFmtId="9" fontId="53" fillId="16" borderId="20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7" fillId="6" borderId="9" xfId="1" applyFont="1" applyFill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17" fontId="12" fillId="6" borderId="13" xfId="1" applyNumberFormat="1" applyFont="1" applyFill="1" applyBorder="1" applyAlignment="1">
      <alignment horizontal="center" vertical="center" wrapText="1"/>
    </xf>
    <xf numFmtId="17" fontId="12" fillId="6" borderId="18" xfId="1" applyNumberFormat="1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0" fontId="7" fillId="6" borderId="13" xfId="1" applyFont="1" applyFill="1" applyBorder="1" applyAlignment="1">
      <alignment horizontal="center" vertical="center" wrapText="1"/>
    </xf>
    <xf numFmtId="0" fontId="7" fillId="6" borderId="17" xfId="1" applyFont="1" applyFill="1" applyBorder="1" applyAlignment="1">
      <alignment horizontal="center" vertical="center" wrapText="1"/>
    </xf>
    <xf numFmtId="0" fontId="7" fillId="6" borderId="18" xfId="1" applyFont="1" applyFill="1" applyBorder="1" applyAlignment="1">
      <alignment horizontal="center" vertical="center" wrapText="1"/>
    </xf>
    <xf numFmtId="0" fontId="8" fillId="6" borderId="10" xfId="1" applyFont="1" applyFill="1" applyBorder="1" applyAlignment="1">
      <alignment horizontal="center" vertical="center" wrapText="1"/>
    </xf>
    <xf numFmtId="0" fontId="8" fillId="6" borderId="11" xfId="1" applyFont="1" applyFill="1" applyBorder="1" applyAlignment="1">
      <alignment horizontal="center" vertical="center" wrapText="1"/>
    </xf>
    <xf numFmtId="0" fontId="8" fillId="6" borderId="12" xfId="1" applyFont="1" applyFill="1" applyBorder="1" applyAlignment="1">
      <alignment horizontal="center" vertical="center" wrapText="1"/>
    </xf>
    <xf numFmtId="0" fontId="8" fillId="6" borderId="14" xfId="1" applyFont="1" applyFill="1" applyBorder="1" applyAlignment="1">
      <alignment horizontal="center" vertical="center" wrapText="1"/>
    </xf>
    <xf numFmtId="0" fontId="8" fillId="6" borderId="15" xfId="1" applyFont="1" applyFill="1" applyBorder="1" applyAlignment="1">
      <alignment horizontal="center" vertical="center" wrapText="1"/>
    </xf>
    <xf numFmtId="0" fontId="8" fillId="6" borderId="16" xfId="1" applyFont="1" applyFill="1" applyBorder="1" applyAlignment="1">
      <alignment horizontal="center" vertical="center" wrapText="1"/>
    </xf>
    <xf numFmtId="0" fontId="9" fillId="6" borderId="9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5" fillId="0" borderId="1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</cellXfs>
  <cellStyles count="4">
    <cellStyle name="Normal" xfId="0" builtinId="0"/>
    <cellStyle name="Normal 2" xfId="1"/>
    <cellStyle name="Pourcentage" xfId="3" builtinId="5"/>
    <cellStyle name="Pourcentag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21</xdr:col>
      <xdr:colOff>21389</xdr:colOff>
      <xdr:row>39</xdr:row>
      <xdr:rowOff>190500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564DE77-F5F2-478B-B91B-A060A0CB0942}"/>
            </a:ext>
          </a:extLst>
        </xdr:cNvPr>
        <xdr:cNvSpPr txBox="1"/>
      </xdr:nvSpPr>
      <xdr:spPr>
        <a:xfrm>
          <a:off x="0" y="27774900"/>
          <a:ext cx="34463789" cy="2457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600" b="1" u="sng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COMMENTAIRES</a:t>
          </a:r>
          <a:r>
            <a:rPr lang="fr-FR" sz="1600" b="1" u="sng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endParaRPr lang="fr-FR" sz="3600" b="1" u="sng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2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Il est impératif de renseigner le tableau des indicateurs et de le rendre au SMI chaque 05 du mois qui suit le mois révélé.</a:t>
          </a:r>
          <a:endParaRPr lang="fr-FR" sz="3600">
            <a:solidFill>
              <a:srgbClr val="FF0000"/>
            </a:solidFill>
            <a:effectLst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ACTION(S)</a:t>
          </a:r>
          <a:r>
            <a:rPr lang="fr-FR" sz="16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 MENER:</a:t>
          </a:r>
          <a:endParaRPr lang="fr-FR" sz="16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fr-FR" sz="1600" u="none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 maintenance préventive et aussi renforcer la sécurité informatique </a:t>
          </a: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1059823</xdr:colOff>
      <xdr:row>1</xdr:row>
      <xdr:rowOff>67077</xdr:rowOff>
    </xdr:from>
    <xdr:to>
      <xdr:col>2</xdr:col>
      <xdr:colOff>1082983</xdr:colOff>
      <xdr:row>4</xdr:row>
      <xdr:rowOff>338473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2F975C8-9009-4E4A-B641-05A902C9C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823" y="238527"/>
          <a:ext cx="4242735" cy="1071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37</xdr:row>
      <xdr:rowOff>0</xdr:rowOff>
    </xdr:from>
    <xdr:to>
      <xdr:col>21</xdr:col>
      <xdr:colOff>19050</xdr:colOff>
      <xdr:row>39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F0F3F56-5F8D-4A83-AE4B-3E77F7770CF8}"/>
            </a:ext>
          </a:extLst>
        </xdr:cNvPr>
        <xdr:cNvSpPr txBox="1"/>
      </xdr:nvSpPr>
      <xdr:spPr>
        <a:xfrm>
          <a:off x="19050" y="27870150"/>
          <a:ext cx="34842450" cy="2400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600" b="1" u="sng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COMMENTAIRES</a:t>
          </a:r>
          <a:r>
            <a:rPr lang="fr-FR" sz="1600" b="1" u="sng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endParaRPr lang="fr-FR" sz="3600" b="1" u="sng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2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Il est impératif de renseigner le tableau des indicateurs et de le rendre au SMI chaque 05 du mois qui suit le mois révélé.</a:t>
          </a:r>
          <a:endParaRPr lang="fr-FR" sz="3600">
            <a:solidFill>
              <a:srgbClr val="FF0000"/>
            </a:solidFill>
            <a:effectLst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ACTION(S)</a:t>
          </a:r>
          <a:r>
            <a:rPr lang="fr-FR" sz="16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 MENER:</a:t>
          </a:r>
          <a:endParaRPr lang="fr-FR" sz="16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1059823</xdr:colOff>
      <xdr:row>1</xdr:row>
      <xdr:rowOff>67077</xdr:rowOff>
    </xdr:from>
    <xdr:to>
      <xdr:col>2</xdr:col>
      <xdr:colOff>387658</xdr:colOff>
      <xdr:row>4</xdr:row>
      <xdr:rowOff>338473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064A375-8CEC-4D55-AC0D-5EB5813C9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823" y="238527"/>
          <a:ext cx="4242735" cy="10714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40</xdr:row>
      <xdr:rowOff>114300</xdr:rowOff>
    </xdr:from>
    <xdr:to>
      <xdr:col>21</xdr:col>
      <xdr:colOff>392864</xdr:colOff>
      <xdr:row>51</xdr:row>
      <xdr:rowOff>114300</xdr:rowOff>
    </xdr:to>
    <xdr:sp macro="" textlink="">
      <xdr:nvSpPr>
        <xdr:cNvPr id="4" name="ZoneTexte 1">
          <a:extLst>
            <a:ext uri="{FF2B5EF4-FFF2-40B4-BE49-F238E27FC236}">
              <a16:creationId xmlns:a16="http://schemas.microsoft.com/office/drawing/2014/main" id="{9D9F862E-801D-4171-A0AD-FB17D3B1E1AB}"/>
            </a:ext>
          </a:extLst>
        </xdr:cNvPr>
        <xdr:cNvSpPr txBox="1"/>
      </xdr:nvSpPr>
      <xdr:spPr>
        <a:xfrm>
          <a:off x="371475" y="30594300"/>
          <a:ext cx="34463789" cy="2457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600" b="1" u="sng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COMMENTAIRES</a:t>
          </a:r>
          <a:r>
            <a:rPr lang="fr-FR" sz="1600" b="1" u="sng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endParaRPr lang="fr-FR" sz="3600" b="1" u="sng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2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Il est impératif de renseigner le tableau des indicateurs et de le rendre au SMI chaque 05 du mois qui suit le mois révélé.</a:t>
          </a:r>
          <a:endParaRPr lang="fr-FR" sz="3600">
            <a:solidFill>
              <a:srgbClr val="FF0000"/>
            </a:solidFill>
            <a:effectLst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ACTION(S)</a:t>
          </a:r>
          <a:r>
            <a:rPr lang="fr-FR" sz="16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 MENER:</a:t>
          </a:r>
          <a:endParaRPr lang="fr-FR" sz="16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1059823</xdr:colOff>
      <xdr:row>1</xdr:row>
      <xdr:rowOff>67077</xdr:rowOff>
    </xdr:from>
    <xdr:to>
      <xdr:col>2</xdr:col>
      <xdr:colOff>387658</xdr:colOff>
      <xdr:row>4</xdr:row>
      <xdr:rowOff>338473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01E8615-3F28-44C2-9C94-16E93F4DD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823" y="238527"/>
          <a:ext cx="4242735" cy="1071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4329</xdr:colOff>
      <xdr:row>37</xdr:row>
      <xdr:rowOff>836467</xdr:rowOff>
    </xdr:from>
    <xdr:to>
      <xdr:col>21</xdr:col>
      <xdr:colOff>25718</xdr:colOff>
      <xdr:row>47</xdr:row>
      <xdr:rowOff>126422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17BE19C-E6C5-4109-AC33-628E1BF7AD01}"/>
            </a:ext>
          </a:extLst>
        </xdr:cNvPr>
        <xdr:cNvSpPr txBox="1"/>
      </xdr:nvSpPr>
      <xdr:spPr>
        <a:xfrm>
          <a:off x="4329" y="28801867"/>
          <a:ext cx="34463789" cy="24427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600" b="1" u="sng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COMMENTAIRES</a:t>
          </a:r>
          <a:r>
            <a:rPr lang="fr-FR" sz="1600" b="1" u="sng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endParaRPr lang="fr-FR" sz="3600" b="1" u="sng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2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Il est impératif de renseigner le tableau des indicateurs et de le rendre au SMI chaque 05 du mois qui suit le mois révélé.</a:t>
          </a:r>
          <a:endParaRPr lang="fr-FR" sz="3600">
            <a:solidFill>
              <a:srgbClr val="FF0000"/>
            </a:solidFill>
            <a:effectLst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ACTION(S)</a:t>
          </a:r>
          <a:r>
            <a:rPr lang="fr-FR" sz="16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 MENER:</a:t>
          </a:r>
          <a:endParaRPr lang="fr-FR" sz="16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1059823</xdr:colOff>
      <xdr:row>1</xdr:row>
      <xdr:rowOff>67077</xdr:rowOff>
    </xdr:from>
    <xdr:to>
      <xdr:col>2</xdr:col>
      <xdr:colOff>387658</xdr:colOff>
      <xdr:row>4</xdr:row>
      <xdr:rowOff>338473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76D64C9-0A47-484F-A2F7-E04B0A9FA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823" y="238527"/>
          <a:ext cx="4242735" cy="10714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21</xdr:col>
      <xdr:colOff>21389</xdr:colOff>
      <xdr:row>39</xdr:row>
      <xdr:rowOff>190500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2C73EE2-64EB-470C-912B-9EB9D248670B}"/>
            </a:ext>
          </a:extLst>
        </xdr:cNvPr>
        <xdr:cNvSpPr txBox="1"/>
      </xdr:nvSpPr>
      <xdr:spPr>
        <a:xfrm>
          <a:off x="0" y="27774900"/>
          <a:ext cx="34463789" cy="2457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600" b="1" u="sng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COMMENTAIRES</a:t>
          </a:r>
          <a:r>
            <a:rPr lang="fr-FR" sz="1600" b="1" u="sng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endParaRPr lang="fr-FR" sz="3600" b="1" u="sng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2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Il est impératif de renseigner le tableau des indicateurs et de le rendre au SMI chaque 05 du mois qui suit le mois révélé.</a:t>
          </a:r>
          <a:endParaRPr lang="fr-FR" sz="3600">
            <a:solidFill>
              <a:srgbClr val="FF0000"/>
            </a:solidFill>
            <a:effectLst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ACTION(S)</a:t>
          </a:r>
          <a:r>
            <a:rPr lang="fr-FR" sz="16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 MENER:</a:t>
          </a:r>
          <a:endParaRPr lang="fr-FR" sz="16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fr-FR" sz="1600" u="none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le déplacement des serveurs, la maintenance préventive et la sécurité des équipements </a:t>
          </a: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1059823</xdr:colOff>
      <xdr:row>1</xdr:row>
      <xdr:rowOff>67077</xdr:rowOff>
    </xdr:from>
    <xdr:to>
      <xdr:col>2</xdr:col>
      <xdr:colOff>387658</xdr:colOff>
      <xdr:row>4</xdr:row>
      <xdr:rowOff>338473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0BE49C3-8EED-4F60-9A7E-01269A9E5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823" y="238527"/>
          <a:ext cx="4242735" cy="10714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21</xdr:col>
      <xdr:colOff>21389</xdr:colOff>
      <xdr:row>39</xdr:row>
      <xdr:rowOff>190500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D5E49B3-593F-4E7C-B2A7-BDA9CC1A9A36}"/>
            </a:ext>
          </a:extLst>
        </xdr:cNvPr>
        <xdr:cNvSpPr txBox="1"/>
      </xdr:nvSpPr>
      <xdr:spPr>
        <a:xfrm>
          <a:off x="0" y="27774900"/>
          <a:ext cx="34463789" cy="2457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600" b="1" u="sng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COMMENTAIRES</a:t>
          </a:r>
          <a:r>
            <a:rPr lang="fr-FR" sz="1600" b="1" u="sng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endParaRPr lang="fr-FR" sz="3600" b="1" u="sng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2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Il est impératif de renseigner le tableau des indicateurs et de le rendre au SMI chaque 05 du mois qui suit le mois révélé.</a:t>
          </a:r>
          <a:endParaRPr lang="fr-FR" sz="3600">
            <a:solidFill>
              <a:srgbClr val="FF0000"/>
            </a:solidFill>
            <a:effectLst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ACTION(S)</a:t>
          </a:r>
          <a:r>
            <a:rPr lang="fr-FR" sz="16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 MENER:</a:t>
          </a:r>
          <a:endParaRPr lang="fr-FR" sz="16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1059823</xdr:colOff>
      <xdr:row>1</xdr:row>
      <xdr:rowOff>67077</xdr:rowOff>
    </xdr:from>
    <xdr:to>
      <xdr:col>2</xdr:col>
      <xdr:colOff>387658</xdr:colOff>
      <xdr:row>4</xdr:row>
      <xdr:rowOff>338473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FC70F5B-4FBF-43A4-A56C-473B66F29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823" y="238527"/>
          <a:ext cx="4242735" cy="10714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21</xdr:col>
      <xdr:colOff>21389</xdr:colOff>
      <xdr:row>39</xdr:row>
      <xdr:rowOff>190500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88B37D7-1730-4808-90CF-298195F62334}"/>
            </a:ext>
          </a:extLst>
        </xdr:cNvPr>
        <xdr:cNvSpPr txBox="1"/>
      </xdr:nvSpPr>
      <xdr:spPr>
        <a:xfrm>
          <a:off x="0" y="26441400"/>
          <a:ext cx="34463789" cy="2457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600" b="1" u="sng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COMMENTAIRES</a:t>
          </a:r>
          <a:r>
            <a:rPr lang="fr-FR" sz="1600" b="1" u="sng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endParaRPr lang="fr-FR" sz="3600" b="1" u="sng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2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Il est impératif de renseigner le tableau des indicateurs et de le rendre au SMI chaque 05 du mois qui suit le mois révélé.</a:t>
          </a:r>
          <a:endParaRPr lang="fr-FR" sz="3600">
            <a:solidFill>
              <a:srgbClr val="FF0000"/>
            </a:solidFill>
            <a:effectLst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ACTION(S)</a:t>
          </a:r>
          <a:r>
            <a:rPr lang="fr-FR" sz="16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 MENER:</a:t>
          </a:r>
          <a:endParaRPr lang="fr-FR" sz="16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1059823</xdr:colOff>
      <xdr:row>1</xdr:row>
      <xdr:rowOff>67077</xdr:rowOff>
    </xdr:from>
    <xdr:to>
      <xdr:col>2</xdr:col>
      <xdr:colOff>387658</xdr:colOff>
      <xdr:row>4</xdr:row>
      <xdr:rowOff>338473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C529F6-2D65-471B-8740-C0CABB34C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823" y="238527"/>
          <a:ext cx="4242735" cy="1071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showGridLines="0" topLeftCell="G10" zoomScale="55" zoomScaleNormal="55" workbookViewId="0">
      <selection activeCell="U24" sqref="U24"/>
    </sheetView>
  </sheetViews>
  <sheetFormatPr baseColWidth="10" defaultColWidth="4.28515625" defaultRowHeight="12.75" x14ac:dyDescent="0.2"/>
  <cols>
    <col min="1" max="1" width="16.140625" style="5" customWidth="1"/>
    <col min="2" max="2" width="47.140625" style="11" customWidth="1"/>
    <col min="3" max="3" width="90" style="11" customWidth="1"/>
    <col min="4" max="4" width="39" style="5" customWidth="1"/>
    <col min="5" max="5" width="23.7109375" style="5" customWidth="1"/>
    <col min="6" max="6" width="19.7109375" style="5" customWidth="1"/>
    <col min="7" max="7" width="19.140625" style="5" customWidth="1"/>
    <col min="8" max="8" width="15.28515625" style="5" customWidth="1"/>
    <col min="9" max="9" width="14.140625" style="5" customWidth="1"/>
    <col min="10" max="10" width="17.85546875" style="5" customWidth="1"/>
    <col min="11" max="11" width="14.28515625" style="5" customWidth="1"/>
    <col min="12" max="12" width="17" style="5" customWidth="1"/>
    <col min="13" max="13" width="13.7109375" style="5" customWidth="1"/>
    <col min="14" max="14" width="14.140625" style="5" customWidth="1"/>
    <col min="15" max="15" width="16.42578125" style="5" customWidth="1"/>
    <col min="16" max="16" width="18" style="5" customWidth="1"/>
    <col min="17" max="17" width="13.7109375" style="5" customWidth="1"/>
    <col min="18" max="18" width="17.28515625" style="5" customWidth="1"/>
    <col min="19" max="19" width="13.28515625" style="5" customWidth="1"/>
    <col min="20" max="20" width="19.28515625" style="5" customWidth="1"/>
    <col min="21" max="21" width="49.140625" style="5" customWidth="1"/>
    <col min="22" max="22" width="28.28515625" style="41" customWidth="1"/>
    <col min="23" max="16384" width="4.28515625" style="5"/>
  </cols>
  <sheetData>
    <row r="1" spans="1:23" ht="13.5" thickBot="1" x14ac:dyDescent="0.25"/>
    <row r="2" spans="1:23" ht="30.75" customHeight="1" x14ac:dyDescent="0.2">
      <c r="A2" s="174"/>
      <c r="B2" s="175"/>
      <c r="C2" s="175"/>
      <c r="D2" s="176"/>
      <c r="E2" s="183" t="s">
        <v>0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5"/>
      <c r="V2" s="192" t="s">
        <v>1</v>
      </c>
      <c r="W2" s="193"/>
    </row>
    <row r="3" spans="1:23" ht="16.5" customHeight="1" x14ac:dyDescent="0.2">
      <c r="A3" s="177"/>
      <c r="B3" s="178"/>
      <c r="C3" s="178"/>
      <c r="D3" s="179"/>
      <c r="E3" s="186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8"/>
      <c r="V3" s="194" t="s">
        <v>2</v>
      </c>
      <c r="W3" s="195"/>
    </row>
    <row r="4" spans="1:23" ht="15.75" customHeight="1" x14ac:dyDescent="0.2">
      <c r="A4" s="177"/>
      <c r="B4" s="178"/>
      <c r="C4" s="178"/>
      <c r="D4" s="179"/>
      <c r="E4" s="186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8"/>
      <c r="V4" s="194" t="s">
        <v>3</v>
      </c>
      <c r="W4" s="195"/>
    </row>
    <row r="5" spans="1:23" ht="30" customHeight="1" thickBot="1" x14ac:dyDescent="0.25">
      <c r="A5" s="180"/>
      <c r="B5" s="181"/>
      <c r="C5" s="181"/>
      <c r="D5" s="182"/>
      <c r="E5" s="189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1"/>
      <c r="V5" s="196" t="s">
        <v>4</v>
      </c>
      <c r="W5" s="197"/>
    </row>
    <row r="6" spans="1:23" ht="27.75" x14ac:dyDescent="0.4">
      <c r="B6" s="12"/>
      <c r="C6" s="12"/>
      <c r="D6" s="13"/>
      <c r="E6" s="14"/>
      <c r="F6" s="14"/>
      <c r="G6" s="14"/>
      <c r="H6" s="1"/>
      <c r="I6" s="1"/>
      <c r="J6" s="1"/>
      <c r="K6" s="1"/>
      <c r="L6" s="1"/>
      <c r="O6" s="15"/>
      <c r="P6" s="15"/>
      <c r="Q6" s="15"/>
      <c r="R6" s="15"/>
      <c r="S6" s="15"/>
      <c r="T6" s="15"/>
      <c r="U6" s="1"/>
    </row>
    <row r="7" spans="1:23" ht="30" x14ac:dyDescent="0.2">
      <c r="B7" s="5"/>
      <c r="C7" s="5"/>
      <c r="D7" s="16"/>
      <c r="E7" s="16"/>
      <c r="F7" s="16"/>
      <c r="G7" s="1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3" ht="30" x14ac:dyDescent="0.2">
      <c r="A8" s="161" t="s">
        <v>5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</row>
    <row r="9" spans="1:23" ht="135" customHeight="1" x14ac:dyDescent="0.2">
      <c r="A9" s="162" t="s">
        <v>6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</row>
    <row r="10" spans="1:23" ht="27.75" x14ac:dyDescent="0.2">
      <c r="B10" s="5"/>
      <c r="C10" s="5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3"/>
    </row>
    <row r="11" spans="1:23" ht="27.75" x14ac:dyDescent="0.2">
      <c r="A11" s="163" t="s">
        <v>7</v>
      </c>
      <c r="B11" s="163"/>
      <c r="C11" s="100"/>
      <c r="D11" s="101"/>
      <c r="E11" s="101"/>
      <c r="F11" s="101"/>
      <c r="G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3"/>
    </row>
    <row r="12" spans="1:23" ht="27.75" x14ac:dyDescent="0.2">
      <c r="A12" s="18" t="s">
        <v>8</v>
      </c>
      <c r="B12" s="100" t="s">
        <v>9</v>
      </c>
      <c r="C12" s="100"/>
      <c r="D12" s="101"/>
      <c r="E12" s="101"/>
      <c r="F12" s="101"/>
      <c r="G12" s="101"/>
      <c r="H12" s="18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3"/>
    </row>
    <row r="13" spans="1:23" ht="19.5" customHeight="1" x14ac:dyDescent="0.2"/>
    <row r="14" spans="1:23" ht="20.100000000000001" customHeight="1" x14ac:dyDescent="0.2">
      <c r="B14" s="19" t="s">
        <v>10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3" ht="20.100000000000001" customHeight="1" x14ac:dyDescent="0.2">
      <c r="B15" s="19" t="s">
        <v>10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3" ht="20.100000000000001" customHeight="1" x14ac:dyDescent="0.2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1:22" ht="20.100000000000001" customHeight="1" x14ac:dyDescent="0.2">
      <c r="A17" s="149" t="s">
        <v>11</v>
      </c>
      <c r="B17" s="149" t="s">
        <v>12</v>
      </c>
      <c r="C17" s="164" t="s">
        <v>13</v>
      </c>
      <c r="D17" s="167" t="s">
        <v>14</v>
      </c>
      <c r="E17" s="168"/>
      <c r="F17" s="169"/>
      <c r="G17" s="173" t="s">
        <v>15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149" t="s">
        <v>16</v>
      </c>
      <c r="U17" s="164" t="s">
        <v>17</v>
      </c>
      <c r="V17" s="149" t="s">
        <v>18</v>
      </c>
    </row>
    <row r="18" spans="1:22" s="20" customFormat="1" ht="15" customHeight="1" x14ac:dyDescent="0.25">
      <c r="A18" s="149"/>
      <c r="B18" s="149"/>
      <c r="C18" s="165"/>
      <c r="D18" s="170"/>
      <c r="E18" s="171"/>
      <c r="F18" s="172"/>
      <c r="G18" s="173"/>
      <c r="H18" s="150" t="s">
        <v>19</v>
      </c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2"/>
      <c r="T18" s="149"/>
      <c r="U18" s="165"/>
      <c r="V18" s="149"/>
    </row>
    <row r="19" spans="1:22" s="20" customFormat="1" ht="18" customHeight="1" x14ac:dyDescent="0.25">
      <c r="A19" s="149"/>
      <c r="B19" s="149"/>
      <c r="C19" s="165"/>
      <c r="D19" s="156" t="s">
        <v>20</v>
      </c>
      <c r="E19" s="156" t="s">
        <v>21</v>
      </c>
      <c r="F19" s="156" t="s">
        <v>22</v>
      </c>
      <c r="G19" s="173"/>
      <c r="H19" s="153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5"/>
      <c r="T19" s="149"/>
      <c r="U19" s="165"/>
      <c r="V19" s="149"/>
    </row>
    <row r="20" spans="1:22" s="21" customFormat="1" ht="44.65" customHeight="1" thickBot="1" x14ac:dyDescent="0.4">
      <c r="A20" s="149"/>
      <c r="B20" s="149"/>
      <c r="C20" s="166"/>
      <c r="D20" s="157"/>
      <c r="E20" s="157"/>
      <c r="F20" s="157"/>
      <c r="G20" s="173"/>
      <c r="H20" s="33" t="s">
        <v>23</v>
      </c>
      <c r="I20" s="33" t="s">
        <v>24</v>
      </c>
      <c r="J20" s="33" t="s">
        <v>25</v>
      </c>
      <c r="K20" s="33" t="s">
        <v>26</v>
      </c>
      <c r="L20" s="33" t="s">
        <v>27</v>
      </c>
      <c r="M20" s="33" t="s">
        <v>28</v>
      </c>
      <c r="N20" s="33" t="s">
        <v>29</v>
      </c>
      <c r="O20" s="33" t="s">
        <v>30</v>
      </c>
      <c r="P20" s="33" t="s">
        <v>31</v>
      </c>
      <c r="Q20" s="33" t="s">
        <v>32</v>
      </c>
      <c r="R20" s="33" t="s">
        <v>33</v>
      </c>
      <c r="S20" s="34" t="s">
        <v>34</v>
      </c>
      <c r="T20" s="149"/>
      <c r="U20" s="165"/>
      <c r="V20" s="149"/>
    </row>
    <row r="21" spans="1:22" s="22" customFormat="1" ht="105.75" customHeight="1" x14ac:dyDescent="0.35">
      <c r="A21" s="8">
        <v>1</v>
      </c>
      <c r="B21" s="55" t="s">
        <v>35</v>
      </c>
      <c r="C21" s="55" t="s">
        <v>36</v>
      </c>
      <c r="D21" s="158" t="s">
        <v>37</v>
      </c>
      <c r="E21" s="60" t="s">
        <v>38</v>
      </c>
      <c r="F21" s="50" t="s">
        <v>39</v>
      </c>
      <c r="G21" s="50" t="s">
        <v>39</v>
      </c>
      <c r="H21" s="103"/>
      <c r="I21" s="113"/>
      <c r="J21" s="114"/>
      <c r="K21" s="115"/>
      <c r="L21" s="115"/>
      <c r="M21" s="114"/>
      <c r="N21" s="115"/>
      <c r="O21" s="115"/>
      <c r="P21" s="114"/>
      <c r="Q21" s="115"/>
      <c r="R21" s="115"/>
      <c r="S21" s="40"/>
      <c r="T21" s="32" t="e">
        <f>AVERAGE(H21:S21)</f>
        <v>#DIV/0!</v>
      </c>
      <c r="U21" s="93" t="s">
        <v>40</v>
      </c>
      <c r="V21" s="50" t="s">
        <v>41</v>
      </c>
    </row>
    <row r="22" spans="1:22" s="23" customFormat="1" ht="129.75" customHeight="1" thickBot="1" x14ac:dyDescent="0.3">
      <c r="A22" s="8">
        <v>2</v>
      </c>
      <c r="B22" s="55" t="s">
        <v>42</v>
      </c>
      <c r="C22" s="55" t="s">
        <v>43</v>
      </c>
      <c r="D22" s="159"/>
      <c r="E22" s="60" t="s">
        <v>38</v>
      </c>
      <c r="F22" s="50" t="s">
        <v>39</v>
      </c>
      <c r="G22" s="50" t="s">
        <v>39</v>
      </c>
      <c r="H22" s="103"/>
      <c r="I22" s="113"/>
      <c r="J22" s="114"/>
      <c r="K22" s="115"/>
      <c r="L22" s="115"/>
      <c r="M22" s="114"/>
      <c r="N22" s="115"/>
      <c r="O22" s="115"/>
      <c r="P22" s="114"/>
      <c r="Q22" s="115"/>
      <c r="R22" s="115"/>
      <c r="S22" s="40"/>
      <c r="T22" s="32" t="e">
        <f t="shared" ref="T22:T37" si="0">AVERAGE(H22:S22)</f>
        <v>#DIV/0!</v>
      </c>
      <c r="U22" s="94" t="s">
        <v>44</v>
      </c>
      <c r="V22" s="50" t="s">
        <v>41</v>
      </c>
    </row>
    <row r="23" spans="1:22" s="23" customFormat="1" ht="84.75" customHeight="1" thickBot="1" x14ac:dyDescent="0.3">
      <c r="A23" s="8">
        <v>3</v>
      </c>
      <c r="B23" s="55" t="s">
        <v>45</v>
      </c>
      <c r="C23" s="55" t="s">
        <v>46</v>
      </c>
      <c r="D23" s="159"/>
      <c r="E23" s="60" t="s">
        <v>47</v>
      </c>
      <c r="F23" s="50" t="s">
        <v>39</v>
      </c>
      <c r="G23" s="50" t="s">
        <v>39</v>
      </c>
      <c r="H23" s="103"/>
      <c r="I23" s="113"/>
      <c r="J23" s="114" t="s">
        <v>48</v>
      </c>
      <c r="K23" s="115"/>
      <c r="L23" s="115"/>
      <c r="M23" s="114">
        <v>0.9</v>
      </c>
      <c r="N23" s="115"/>
      <c r="O23" s="134"/>
      <c r="P23" s="114">
        <v>0.98650000000000004</v>
      </c>
      <c r="Q23" s="134"/>
      <c r="R23" s="134"/>
      <c r="S23" s="114">
        <v>0.84219999999999995</v>
      </c>
      <c r="T23" s="32">
        <f t="shared" si="0"/>
        <v>0.90956666666666663</v>
      </c>
      <c r="U23" s="7"/>
      <c r="V23" s="50" t="s">
        <v>41</v>
      </c>
    </row>
    <row r="24" spans="1:22" s="23" customFormat="1" ht="74.25" customHeight="1" thickBot="1" x14ac:dyDescent="0.3">
      <c r="A24" s="8">
        <v>4</v>
      </c>
      <c r="B24" s="68" t="s">
        <v>49</v>
      </c>
      <c r="C24" s="68" t="s">
        <v>50</v>
      </c>
      <c r="D24" s="159"/>
      <c r="E24" s="60">
        <v>0.95</v>
      </c>
      <c r="F24" s="50" t="s">
        <v>39</v>
      </c>
      <c r="G24" s="50" t="s">
        <v>39</v>
      </c>
      <c r="H24" s="103"/>
      <c r="I24" s="113"/>
      <c r="J24" s="114"/>
      <c r="K24" s="115"/>
      <c r="L24" s="104"/>
      <c r="M24" s="114"/>
      <c r="N24" s="104"/>
      <c r="O24" s="104"/>
      <c r="P24" s="114"/>
      <c r="Q24" s="104"/>
      <c r="R24" s="104"/>
      <c r="S24" s="40"/>
      <c r="T24" s="32" t="e">
        <f t="shared" si="0"/>
        <v>#DIV/0!</v>
      </c>
      <c r="U24" s="7"/>
      <c r="V24" s="50" t="s">
        <v>41</v>
      </c>
    </row>
    <row r="25" spans="1:22" s="23" customFormat="1" ht="96.75" customHeight="1" thickBot="1" x14ac:dyDescent="0.3">
      <c r="A25" s="8">
        <v>5</v>
      </c>
      <c r="B25" s="55" t="s">
        <v>51</v>
      </c>
      <c r="C25" s="55" t="s">
        <v>52</v>
      </c>
      <c r="D25" s="159"/>
      <c r="E25" s="52" t="s">
        <v>53</v>
      </c>
      <c r="F25" s="50" t="s">
        <v>39</v>
      </c>
      <c r="G25" s="50" t="s">
        <v>39</v>
      </c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40"/>
      <c r="T25" s="32"/>
      <c r="U25" s="7" t="s">
        <v>54</v>
      </c>
      <c r="V25" s="51" t="s">
        <v>55</v>
      </c>
    </row>
    <row r="26" spans="1:22" s="23" customFormat="1" ht="89.45" customHeight="1" thickBot="1" x14ac:dyDescent="0.3">
      <c r="A26" s="36">
        <v>6</v>
      </c>
      <c r="B26" s="55" t="s">
        <v>56</v>
      </c>
      <c r="C26" s="55" t="s">
        <v>57</v>
      </c>
      <c r="D26" s="159"/>
      <c r="E26" s="52" t="s">
        <v>58</v>
      </c>
      <c r="F26" s="50" t="s">
        <v>39</v>
      </c>
      <c r="G26" s="50" t="s">
        <v>39</v>
      </c>
      <c r="H26" s="114">
        <v>1</v>
      </c>
      <c r="I26" s="114">
        <v>1</v>
      </c>
      <c r="J26" s="114">
        <v>1</v>
      </c>
      <c r="K26" s="114">
        <v>1</v>
      </c>
      <c r="L26" s="114">
        <v>1</v>
      </c>
      <c r="M26" s="114">
        <v>1</v>
      </c>
      <c r="N26" s="114">
        <v>1</v>
      </c>
      <c r="O26" s="114">
        <v>1</v>
      </c>
      <c r="P26" s="114">
        <v>1</v>
      </c>
      <c r="Q26" s="114">
        <v>1</v>
      </c>
      <c r="R26" s="114">
        <v>1</v>
      </c>
      <c r="S26" s="114">
        <v>1</v>
      </c>
      <c r="T26" s="9">
        <f t="shared" si="0"/>
        <v>1</v>
      </c>
      <c r="U26" s="36"/>
      <c r="V26" s="51" t="s">
        <v>59</v>
      </c>
    </row>
    <row r="27" spans="1:22" s="23" customFormat="1" ht="89.45" customHeight="1" thickBot="1" x14ac:dyDescent="0.3">
      <c r="A27" s="36">
        <v>7</v>
      </c>
      <c r="B27" s="68" t="s">
        <v>60</v>
      </c>
      <c r="C27" s="68" t="s">
        <v>61</v>
      </c>
      <c r="D27" s="160"/>
      <c r="E27" s="52" t="s">
        <v>62</v>
      </c>
      <c r="F27" s="50" t="s">
        <v>39</v>
      </c>
      <c r="G27" s="50" t="s">
        <v>39</v>
      </c>
      <c r="H27" s="116"/>
      <c r="I27" s="116"/>
      <c r="J27" s="117"/>
      <c r="K27" s="118"/>
      <c r="L27" s="114"/>
      <c r="M27" s="114"/>
      <c r="N27" s="114"/>
      <c r="O27" s="114"/>
      <c r="P27" s="114"/>
      <c r="Q27" s="114"/>
      <c r="R27" s="114"/>
      <c r="S27" s="40"/>
      <c r="T27" s="9"/>
      <c r="U27" s="95" t="s">
        <v>63</v>
      </c>
      <c r="V27" s="51" t="s">
        <v>64</v>
      </c>
    </row>
    <row r="28" spans="1:22" s="23" customFormat="1" ht="89.45" customHeight="1" thickBot="1" x14ac:dyDescent="0.3">
      <c r="A28" s="37">
        <v>8</v>
      </c>
      <c r="B28" s="55" t="s">
        <v>65</v>
      </c>
      <c r="C28" s="55" t="s">
        <v>66</v>
      </c>
      <c r="D28" s="158" t="s">
        <v>67</v>
      </c>
      <c r="E28" s="61">
        <v>0.996</v>
      </c>
      <c r="F28" s="50" t="s">
        <v>39</v>
      </c>
      <c r="G28" s="50" t="s">
        <v>39</v>
      </c>
      <c r="H28" s="114">
        <v>1</v>
      </c>
      <c r="I28" s="114">
        <v>1</v>
      </c>
      <c r="J28" s="114">
        <v>1</v>
      </c>
      <c r="K28" s="114">
        <v>1</v>
      </c>
      <c r="L28" s="114">
        <v>1</v>
      </c>
      <c r="M28" s="114">
        <v>1</v>
      </c>
      <c r="N28" s="114">
        <v>1</v>
      </c>
      <c r="O28" s="114">
        <v>1</v>
      </c>
      <c r="P28" s="114">
        <v>1</v>
      </c>
      <c r="Q28" s="114">
        <v>1</v>
      </c>
      <c r="R28" s="114">
        <v>1</v>
      </c>
      <c r="S28" s="114">
        <v>1</v>
      </c>
      <c r="T28" s="9">
        <f t="shared" si="0"/>
        <v>1</v>
      </c>
      <c r="U28" s="37"/>
      <c r="V28" s="50" t="s">
        <v>59</v>
      </c>
    </row>
    <row r="29" spans="1:22" s="23" customFormat="1" ht="108" customHeight="1" thickBot="1" x14ac:dyDescent="0.3">
      <c r="A29" s="37">
        <v>9</v>
      </c>
      <c r="B29" s="68" t="s">
        <v>68</v>
      </c>
      <c r="C29" s="68" t="s">
        <v>69</v>
      </c>
      <c r="D29" s="159"/>
      <c r="E29" s="62">
        <v>0</v>
      </c>
      <c r="F29" s="50" t="s">
        <v>39</v>
      </c>
      <c r="G29" s="50" t="s">
        <v>39</v>
      </c>
      <c r="H29" s="119"/>
      <c r="I29" s="115"/>
      <c r="J29" s="114">
        <v>0</v>
      </c>
      <c r="K29" s="115"/>
      <c r="L29" s="104"/>
      <c r="M29" s="114">
        <v>0</v>
      </c>
      <c r="N29" s="104"/>
      <c r="O29" s="104"/>
      <c r="P29" s="114">
        <v>1.2999999999999999E-3</v>
      </c>
      <c r="Q29" s="104"/>
      <c r="R29" s="104"/>
      <c r="S29" s="114"/>
      <c r="T29" s="9">
        <f t="shared" si="0"/>
        <v>4.3333333333333331E-4</v>
      </c>
      <c r="U29" s="95" t="s">
        <v>70</v>
      </c>
      <c r="V29" s="53" t="s">
        <v>41</v>
      </c>
    </row>
    <row r="30" spans="1:22" s="23" customFormat="1" ht="108" customHeight="1" thickBot="1" x14ac:dyDescent="0.3">
      <c r="A30" s="37">
        <v>10</v>
      </c>
      <c r="B30" s="55" t="s">
        <v>71</v>
      </c>
      <c r="C30" s="55" t="s">
        <v>72</v>
      </c>
      <c r="D30" s="160"/>
      <c r="E30" s="63">
        <v>0.996</v>
      </c>
      <c r="F30" s="50" t="s">
        <v>39</v>
      </c>
      <c r="G30" s="50" t="s">
        <v>39</v>
      </c>
      <c r="H30" s="114">
        <v>1</v>
      </c>
      <c r="I30" s="114">
        <v>1</v>
      </c>
      <c r="J30" s="114">
        <v>1</v>
      </c>
      <c r="K30" s="114">
        <v>0.99</v>
      </c>
      <c r="L30" s="114">
        <v>1</v>
      </c>
      <c r="M30" s="114">
        <v>1</v>
      </c>
      <c r="N30" s="114">
        <v>1</v>
      </c>
      <c r="O30" s="114">
        <v>1</v>
      </c>
      <c r="P30" s="114">
        <v>1</v>
      </c>
      <c r="Q30" s="114">
        <v>1</v>
      </c>
      <c r="R30" s="114">
        <v>1</v>
      </c>
      <c r="S30" s="114">
        <v>1</v>
      </c>
      <c r="T30" s="9">
        <f t="shared" si="0"/>
        <v>0.99916666666666665</v>
      </c>
      <c r="U30" s="37"/>
      <c r="V30" s="50" t="s">
        <v>59</v>
      </c>
    </row>
    <row r="31" spans="1:22" s="23" customFormat="1" ht="89.45" customHeight="1" thickBot="1" x14ac:dyDescent="0.3">
      <c r="A31" s="37">
        <v>11</v>
      </c>
      <c r="B31" s="55" t="s">
        <v>73</v>
      </c>
      <c r="C31" s="55" t="s">
        <v>74</v>
      </c>
      <c r="D31" s="158" t="s">
        <v>75</v>
      </c>
      <c r="E31" s="52">
        <v>0.98</v>
      </c>
      <c r="F31" s="50" t="s">
        <v>39</v>
      </c>
      <c r="G31" s="50" t="s">
        <v>39</v>
      </c>
      <c r="H31" s="114">
        <f>AVERAGE(H28,H30)</f>
        <v>1</v>
      </c>
      <c r="I31" s="114">
        <f t="shared" ref="I31:P31" si="1">AVERAGE(I28,I30)</f>
        <v>1</v>
      </c>
      <c r="J31" s="114">
        <f t="shared" si="1"/>
        <v>1</v>
      </c>
      <c r="K31" s="114">
        <f t="shared" si="1"/>
        <v>0.995</v>
      </c>
      <c r="L31" s="114">
        <f t="shared" si="1"/>
        <v>1</v>
      </c>
      <c r="M31" s="114">
        <f t="shared" si="1"/>
        <v>1</v>
      </c>
      <c r="N31" s="114">
        <f t="shared" si="1"/>
        <v>1</v>
      </c>
      <c r="O31" s="114">
        <f t="shared" si="1"/>
        <v>1</v>
      </c>
      <c r="P31" s="114">
        <f t="shared" si="1"/>
        <v>1</v>
      </c>
      <c r="Q31" s="114">
        <v>1</v>
      </c>
      <c r="R31" s="114">
        <v>1</v>
      </c>
      <c r="S31" s="114">
        <v>1</v>
      </c>
      <c r="T31" s="9">
        <f t="shared" si="0"/>
        <v>0.99958333333333338</v>
      </c>
      <c r="U31" s="37"/>
      <c r="V31" s="50" t="s">
        <v>59</v>
      </c>
    </row>
    <row r="32" spans="1:22" s="23" customFormat="1" ht="89.45" customHeight="1" thickBot="1" x14ac:dyDescent="0.3">
      <c r="A32" s="37">
        <v>12</v>
      </c>
      <c r="B32" s="55" t="s">
        <v>76</v>
      </c>
      <c r="C32" s="55" t="s">
        <v>77</v>
      </c>
      <c r="D32" s="160"/>
      <c r="E32" s="52">
        <v>0.9</v>
      </c>
      <c r="F32" s="50" t="s">
        <v>39</v>
      </c>
      <c r="G32" s="50" t="s">
        <v>39</v>
      </c>
      <c r="H32" s="114">
        <v>0.8</v>
      </c>
      <c r="I32" s="114">
        <v>0.8</v>
      </c>
      <c r="J32" s="114">
        <v>1</v>
      </c>
      <c r="K32" s="114">
        <v>1</v>
      </c>
      <c r="L32" s="114">
        <v>1</v>
      </c>
      <c r="M32" s="114">
        <v>1</v>
      </c>
      <c r="N32" s="114">
        <v>1</v>
      </c>
      <c r="O32" s="114">
        <v>1</v>
      </c>
      <c r="P32" s="114">
        <v>0.8</v>
      </c>
      <c r="Q32" s="114">
        <v>1</v>
      </c>
      <c r="R32" s="114">
        <v>1</v>
      </c>
      <c r="S32" s="114">
        <v>1</v>
      </c>
      <c r="T32" s="9">
        <f>AVERAGE(H32:S32)</f>
        <v>0.95000000000000007</v>
      </c>
      <c r="U32" s="37"/>
      <c r="V32" s="51" t="s">
        <v>59</v>
      </c>
    </row>
    <row r="33" spans="1:22" s="23" customFormat="1" ht="89.45" customHeight="1" thickBot="1" x14ac:dyDescent="0.3">
      <c r="A33" s="37">
        <v>13</v>
      </c>
      <c r="B33" s="55" t="s">
        <v>78</v>
      </c>
      <c r="C33" s="55" t="s">
        <v>79</v>
      </c>
      <c r="D33" s="158" t="s">
        <v>80</v>
      </c>
      <c r="E33" s="62">
        <v>0.9</v>
      </c>
      <c r="F33" s="50" t="s">
        <v>39</v>
      </c>
      <c r="G33" s="50" t="s">
        <v>39</v>
      </c>
      <c r="H33" s="114">
        <v>1</v>
      </c>
      <c r="I33" s="114">
        <v>1</v>
      </c>
      <c r="J33" s="114">
        <v>1</v>
      </c>
      <c r="K33" s="114">
        <v>1</v>
      </c>
      <c r="L33" s="114">
        <v>1</v>
      </c>
      <c r="M33" s="114">
        <v>1</v>
      </c>
      <c r="N33" s="114">
        <v>1</v>
      </c>
      <c r="O33" s="114">
        <v>1</v>
      </c>
      <c r="P33" s="114">
        <v>1</v>
      </c>
      <c r="Q33" s="114">
        <v>1</v>
      </c>
      <c r="R33" s="114">
        <v>1</v>
      </c>
      <c r="S33" s="114">
        <v>1</v>
      </c>
      <c r="T33" s="9">
        <f t="shared" si="0"/>
        <v>1</v>
      </c>
      <c r="U33" s="37"/>
      <c r="V33" s="50" t="s">
        <v>59</v>
      </c>
    </row>
    <row r="34" spans="1:22" s="23" customFormat="1" ht="89.45" customHeight="1" thickBot="1" x14ac:dyDescent="0.3">
      <c r="A34" s="37">
        <v>14</v>
      </c>
      <c r="B34" s="55" t="s">
        <v>81</v>
      </c>
      <c r="C34" s="55" t="s">
        <v>82</v>
      </c>
      <c r="D34" s="159"/>
      <c r="E34" s="62">
        <v>0.9</v>
      </c>
      <c r="F34" s="50" t="s">
        <v>39</v>
      </c>
      <c r="G34" s="50" t="s">
        <v>39</v>
      </c>
      <c r="H34" s="114">
        <v>1</v>
      </c>
      <c r="I34" s="114">
        <v>1</v>
      </c>
      <c r="J34" s="114">
        <v>1</v>
      </c>
      <c r="K34" s="114">
        <v>1</v>
      </c>
      <c r="L34" s="114">
        <v>1</v>
      </c>
      <c r="M34" s="114">
        <v>1</v>
      </c>
      <c r="N34" s="114">
        <v>1</v>
      </c>
      <c r="O34" s="114">
        <v>1</v>
      </c>
      <c r="P34" s="114">
        <v>1</v>
      </c>
      <c r="Q34" s="114">
        <v>1</v>
      </c>
      <c r="R34" s="114">
        <v>1</v>
      </c>
      <c r="S34" s="114">
        <v>1</v>
      </c>
      <c r="T34" s="9">
        <f t="shared" si="0"/>
        <v>1</v>
      </c>
      <c r="U34" s="37"/>
      <c r="V34" s="50" t="s">
        <v>59</v>
      </c>
    </row>
    <row r="35" spans="1:22" s="23" customFormat="1" ht="89.45" customHeight="1" thickBot="1" x14ac:dyDescent="0.3">
      <c r="A35" s="37">
        <v>15</v>
      </c>
      <c r="B35" s="55" t="s">
        <v>83</v>
      </c>
      <c r="C35" s="55" t="s">
        <v>84</v>
      </c>
      <c r="D35" s="160"/>
      <c r="E35" s="62">
        <v>0.9</v>
      </c>
      <c r="F35" s="50" t="s">
        <v>39</v>
      </c>
      <c r="G35" s="50" t="s">
        <v>39</v>
      </c>
      <c r="H35" s="114">
        <v>1</v>
      </c>
      <c r="I35" s="114">
        <v>1</v>
      </c>
      <c r="J35" s="114">
        <v>1</v>
      </c>
      <c r="K35" s="114">
        <v>1</v>
      </c>
      <c r="L35" s="114">
        <v>1</v>
      </c>
      <c r="M35" s="114">
        <v>1</v>
      </c>
      <c r="N35" s="114">
        <v>1</v>
      </c>
      <c r="O35" s="114">
        <v>1</v>
      </c>
      <c r="P35" s="114">
        <v>1</v>
      </c>
      <c r="Q35" s="114">
        <v>1</v>
      </c>
      <c r="R35" s="114">
        <v>1</v>
      </c>
      <c r="S35" s="114">
        <v>1</v>
      </c>
      <c r="T35" s="9">
        <f t="shared" si="0"/>
        <v>1</v>
      </c>
      <c r="U35" s="37"/>
      <c r="V35" s="50" t="s">
        <v>59</v>
      </c>
    </row>
    <row r="36" spans="1:22" s="23" customFormat="1" ht="89.45" customHeight="1" x14ac:dyDescent="0.25">
      <c r="A36" s="56">
        <v>16</v>
      </c>
      <c r="B36" s="99" t="s">
        <v>85</v>
      </c>
      <c r="C36" s="99" t="s">
        <v>86</v>
      </c>
      <c r="D36" s="99" t="s">
        <v>87</v>
      </c>
      <c r="E36" s="64">
        <v>0.9</v>
      </c>
      <c r="F36" s="65" t="s">
        <v>39</v>
      </c>
      <c r="G36" s="65" t="s">
        <v>39</v>
      </c>
      <c r="H36" s="135" t="s">
        <v>39</v>
      </c>
      <c r="I36" s="135" t="s">
        <v>39</v>
      </c>
      <c r="J36" s="121">
        <v>1</v>
      </c>
      <c r="K36" s="135" t="s">
        <v>39</v>
      </c>
      <c r="L36" s="135" t="s">
        <v>39</v>
      </c>
      <c r="M36" s="121">
        <v>1</v>
      </c>
      <c r="N36" s="135" t="s">
        <v>39</v>
      </c>
      <c r="O36" s="135" t="s">
        <v>39</v>
      </c>
      <c r="P36" s="121">
        <v>1</v>
      </c>
      <c r="Q36" s="135" t="s">
        <v>39</v>
      </c>
      <c r="R36" s="135" t="s">
        <v>39</v>
      </c>
      <c r="S36" s="114"/>
      <c r="T36" s="9">
        <f t="shared" si="0"/>
        <v>1</v>
      </c>
      <c r="U36" s="56"/>
      <c r="V36" s="67" t="s">
        <v>88</v>
      </c>
    </row>
    <row r="37" spans="1:22" s="23" customFormat="1" ht="89.45" customHeight="1" x14ac:dyDescent="0.25">
      <c r="A37" s="37">
        <v>17</v>
      </c>
      <c r="B37" s="55" t="s">
        <v>89</v>
      </c>
      <c r="C37" s="55" t="s">
        <v>90</v>
      </c>
      <c r="D37" s="55" t="s">
        <v>91</v>
      </c>
      <c r="E37" s="66">
        <v>0</v>
      </c>
      <c r="F37" s="50" t="s">
        <v>39</v>
      </c>
      <c r="G37" s="50" t="s">
        <v>39</v>
      </c>
      <c r="H37" s="114">
        <v>1</v>
      </c>
      <c r="I37" s="114">
        <v>1</v>
      </c>
      <c r="J37" s="114">
        <v>1</v>
      </c>
      <c r="K37" s="114">
        <v>1</v>
      </c>
      <c r="L37" s="114">
        <v>1</v>
      </c>
      <c r="M37" s="114">
        <v>1</v>
      </c>
      <c r="N37" s="114">
        <v>1</v>
      </c>
      <c r="O37" s="114">
        <v>1</v>
      </c>
      <c r="P37" s="114">
        <v>1</v>
      </c>
      <c r="Q37" s="114">
        <v>1</v>
      </c>
      <c r="R37" s="114">
        <v>1</v>
      </c>
      <c r="S37" s="114">
        <v>1</v>
      </c>
      <c r="T37" s="35">
        <f t="shared" si="0"/>
        <v>1</v>
      </c>
      <c r="U37" s="37"/>
      <c r="V37" s="54" t="s">
        <v>92</v>
      </c>
    </row>
    <row r="38" spans="1:22" s="23" customFormat="1" ht="89.45" customHeight="1" x14ac:dyDescent="0.25">
      <c r="A38" s="30"/>
      <c r="B38" s="38"/>
      <c r="C38" s="38"/>
      <c r="D38" s="38"/>
      <c r="E38" s="38"/>
      <c r="F38" s="38"/>
      <c r="G38" s="38"/>
      <c r="H38" s="39"/>
      <c r="I38" s="39"/>
      <c r="J38" s="39"/>
      <c r="K38" s="39"/>
      <c r="L38" s="39"/>
      <c r="M38" s="39"/>
      <c r="N38" s="38"/>
      <c r="O38" s="38"/>
      <c r="P38" s="38"/>
      <c r="Q38" s="38"/>
      <c r="R38" s="38"/>
      <c r="S38" s="38"/>
      <c r="T38" s="38"/>
      <c r="U38" s="38"/>
    </row>
    <row r="39" spans="1:22" s="23" customFormat="1" ht="89.45" customHeight="1" x14ac:dyDescent="0.25">
      <c r="A39" s="5"/>
      <c r="B39" s="10"/>
      <c r="C39" s="1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2"/>
    </row>
    <row r="40" spans="1:22" ht="18" x14ac:dyDescent="0.25">
      <c r="B40" s="10"/>
      <c r="C40" s="10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2"/>
    </row>
    <row r="41" spans="1:22" ht="18" x14ac:dyDescent="0.25">
      <c r="B41" s="10"/>
      <c r="C41" s="10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2"/>
    </row>
    <row r="42" spans="1:22" ht="18" x14ac:dyDescent="0.25">
      <c r="B42" s="10"/>
      <c r="C42" s="10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2"/>
    </row>
    <row r="43" spans="1:22" ht="20.25" x14ac:dyDescent="0.3">
      <c r="D43" s="24" t="s">
        <v>93</v>
      </c>
      <c r="F43" s="2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2"/>
    </row>
    <row r="44" spans="1:22" ht="18" x14ac:dyDescent="0.25">
      <c r="B44" s="26"/>
      <c r="C44" s="26"/>
      <c r="D44" s="27"/>
      <c r="E44" s="27"/>
      <c r="F44" s="25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2"/>
    </row>
    <row r="45" spans="1:22" ht="18" x14ac:dyDescent="0.25">
      <c r="B45" s="148" t="s">
        <v>94</v>
      </c>
      <c r="C45" s="148"/>
      <c r="D45" s="148"/>
      <c r="E45" s="28"/>
      <c r="F45" s="2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2"/>
    </row>
    <row r="46" spans="1:22" ht="18" x14ac:dyDescent="0.25">
      <c r="B46" s="148" t="s">
        <v>95</v>
      </c>
      <c r="C46" s="148"/>
      <c r="D46" s="148"/>
      <c r="E46" s="43"/>
      <c r="F46" s="25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2"/>
    </row>
    <row r="47" spans="1:22" ht="18" x14ac:dyDescent="0.25">
      <c r="B47" s="148" t="s">
        <v>96</v>
      </c>
      <c r="C47" s="148"/>
      <c r="D47" s="148"/>
      <c r="E47" s="29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2"/>
    </row>
    <row r="48" spans="1:22" ht="18" x14ac:dyDescent="0.25">
      <c r="B48" s="10"/>
      <c r="C48" s="10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2"/>
    </row>
    <row r="49" spans="2:22" ht="18" x14ac:dyDescent="0.25">
      <c r="B49" s="10"/>
      <c r="C49" s="1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2"/>
    </row>
    <row r="50" spans="2:22" ht="18" x14ac:dyDescent="0.25">
      <c r="B50" s="10"/>
      <c r="C50" s="10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2"/>
    </row>
    <row r="51" spans="2:22" ht="18" x14ac:dyDescent="0.25">
      <c r="B51" s="10"/>
      <c r="C51" s="10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2"/>
    </row>
    <row r="52" spans="2:22" ht="18" x14ac:dyDescent="0.25">
      <c r="B52" s="10"/>
      <c r="C52" s="10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2"/>
    </row>
    <row r="53" spans="2:22" ht="18" x14ac:dyDescent="0.25">
      <c r="B53" s="10"/>
      <c r="C53" s="1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2"/>
    </row>
    <row r="54" spans="2:22" ht="18" x14ac:dyDescent="0.25">
      <c r="B54" s="10"/>
      <c r="C54" s="1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2"/>
    </row>
    <row r="55" spans="2:22" ht="18" x14ac:dyDescent="0.25">
      <c r="B55" s="10"/>
      <c r="C55" s="1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2"/>
    </row>
    <row r="56" spans="2:22" ht="18" x14ac:dyDescent="0.25">
      <c r="B56" s="10"/>
      <c r="C56" s="1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2"/>
    </row>
    <row r="57" spans="2:22" ht="18" x14ac:dyDescent="0.25">
      <c r="B57" s="10"/>
      <c r="C57" s="10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2"/>
    </row>
    <row r="58" spans="2:22" ht="18" x14ac:dyDescent="0.25">
      <c r="B58" s="10"/>
      <c r="C58" s="10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2"/>
    </row>
    <row r="59" spans="2:22" ht="18" x14ac:dyDescent="0.25">
      <c r="B59" s="10"/>
      <c r="C59" s="10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2"/>
    </row>
    <row r="60" spans="2:22" ht="18" x14ac:dyDescent="0.25">
      <c r="B60" s="10"/>
      <c r="C60" s="10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2"/>
    </row>
  </sheetData>
  <mergeCells count="28">
    <mergeCell ref="A2:D5"/>
    <mergeCell ref="E2:U5"/>
    <mergeCell ref="V2:W2"/>
    <mergeCell ref="V3:W3"/>
    <mergeCell ref="V4:W4"/>
    <mergeCell ref="V5:W5"/>
    <mergeCell ref="A8:U8"/>
    <mergeCell ref="A9:U9"/>
    <mergeCell ref="A11:B11"/>
    <mergeCell ref="A17:A20"/>
    <mergeCell ref="B17:B20"/>
    <mergeCell ref="C17:C20"/>
    <mergeCell ref="D17:F18"/>
    <mergeCell ref="G17:G20"/>
    <mergeCell ref="T17:T20"/>
    <mergeCell ref="U17:U20"/>
    <mergeCell ref="B47:D47"/>
    <mergeCell ref="V17:V20"/>
    <mergeCell ref="H18:S19"/>
    <mergeCell ref="D19:D20"/>
    <mergeCell ref="E19:E20"/>
    <mergeCell ref="F19:F20"/>
    <mergeCell ref="D21:D27"/>
    <mergeCell ref="D28:D30"/>
    <mergeCell ref="D31:D32"/>
    <mergeCell ref="D33:D35"/>
    <mergeCell ref="B45:D45"/>
    <mergeCell ref="B46:D4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"/>
  <sheetViews>
    <sheetView showGridLines="0" topLeftCell="E32" zoomScale="55" zoomScaleNormal="55" workbookViewId="0">
      <selection activeCell="S21" sqref="S21:S37"/>
    </sheetView>
  </sheetViews>
  <sheetFormatPr baseColWidth="10" defaultColWidth="4.28515625" defaultRowHeight="12.75" x14ac:dyDescent="0.2"/>
  <cols>
    <col min="1" max="1" width="23.28515625" style="5" customWidth="1"/>
    <col min="2" max="2" width="50.42578125" style="11" customWidth="1"/>
    <col min="3" max="3" width="100" style="11" customWidth="1"/>
    <col min="4" max="4" width="41.42578125" style="5" customWidth="1"/>
    <col min="5" max="5" width="23.7109375" style="5" customWidth="1"/>
    <col min="6" max="6" width="19.7109375" style="5" customWidth="1"/>
    <col min="7" max="7" width="19.140625" style="5" customWidth="1"/>
    <col min="8" max="8" width="15.28515625" style="5" customWidth="1"/>
    <col min="9" max="9" width="14.140625" style="5" customWidth="1"/>
    <col min="10" max="10" width="17.85546875" style="5" customWidth="1"/>
    <col min="11" max="11" width="14.28515625" style="5" customWidth="1"/>
    <col min="12" max="12" width="17" style="5" customWidth="1"/>
    <col min="13" max="13" width="13.7109375" style="5" customWidth="1"/>
    <col min="14" max="14" width="14.140625" style="5" customWidth="1"/>
    <col min="15" max="15" width="16.42578125" style="5" customWidth="1"/>
    <col min="16" max="16" width="18" style="5" customWidth="1"/>
    <col min="17" max="17" width="13.7109375" style="5" customWidth="1"/>
    <col min="18" max="18" width="17.28515625" style="5" customWidth="1"/>
    <col min="19" max="19" width="13.28515625" style="5" customWidth="1"/>
    <col min="20" max="20" width="19.28515625" style="5" customWidth="1"/>
    <col min="21" max="21" width="55.140625" style="5" customWidth="1"/>
    <col min="22" max="22" width="28.28515625" style="41" customWidth="1"/>
    <col min="23" max="16384" width="4.28515625" style="5"/>
  </cols>
  <sheetData>
    <row r="1" spans="1:23" ht="13.5" thickBot="1" x14ac:dyDescent="0.25"/>
    <row r="2" spans="1:23" ht="30.75" customHeight="1" x14ac:dyDescent="0.2">
      <c r="A2" s="174"/>
      <c r="B2" s="175"/>
      <c r="C2" s="175"/>
      <c r="D2" s="176"/>
      <c r="E2" s="183" t="s">
        <v>0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5"/>
      <c r="V2" s="192" t="s">
        <v>1</v>
      </c>
      <c r="W2" s="193"/>
    </row>
    <row r="3" spans="1:23" ht="16.5" customHeight="1" x14ac:dyDescent="0.2">
      <c r="A3" s="177"/>
      <c r="B3" s="178"/>
      <c r="C3" s="178"/>
      <c r="D3" s="179"/>
      <c r="E3" s="186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8"/>
      <c r="V3" s="194" t="s">
        <v>2</v>
      </c>
      <c r="W3" s="195"/>
    </row>
    <row r="4" spans="1:23" ht="15.75" customHeight="1" x14ac:dyDescent="0.2">
      <c r="A4" s="177"/>
      <c r="B4" s="178"/>
      <c r="C4" s="178"/>
      <c r="D4" s="179"/>
      <c r="E4" s="186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8"/>
      <c r="V4" s="194" t="s">
        <v>3</v>
      </c>
      <c r="W4" s="195"/>
    </row>
    <row r="5" spans="1:23" ht="30" customHeight="1" thickBot="1" x14ac:dyDescent="0.25">
      <c r="A5" s="180"/>
      <c r="B5" s="181"/>
      <c r="C5" s="181"/>
      <c r="D5" s="182"/>
      <c r="E5" s="189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1"/>
      <c r="V5" s="196" t="s">
        <v>4</v>
      </c>
      <c r="W5" s="197"/>
    </row>
    <row r="6" spans="1:23" ht="27.75" x14ac:dyDescent="0.4">
      <c r="B6" s="12"/>
      <c r="C6" s="12"/>
      <c r="D6" s="13"/>
      <c r="E6" s="14"/>
      <c r="F6" s="14"/>
      <c r="G6" s="14"/>
      <c r="H6" s="1"/>
      <c r="I6" s="1"/>
      <c r="J6" s="1"/>
      <c r="K6" s="1"/>
      <c r="L6" s="1"/>
      <c r="O6" s="15"/>
      <c r="P6" s="15"/>
      <c r="Q6" s="15"/>
      <c r="R6" s="15"/>
      <c r="S6" s="15"/>
      <c r="T6" s="15"/>
      <c r="U6" s="1"/>
    </row>
    <row r="7" spans="1:23" ht="30" x14ac:dyDescent="0.2">
      <c r="B7" s="5"/>
      <c r="C7" s="5"/>
      <c r="D7" s="16"/>
      <c r="E7" s="16"/>
      <c r="F7" s="16"/>
      <c r="G7" s="1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3" ht="30" x14ac:dyDescent="0.2">
      <c r="A8" s="161" t="s">
        <v>5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</row>
    <row r="9" spans="1:23" ht="135" customHeight="1" x14ac:dyDescent="0.2">
      <c r="A9" s="162" t="s">
        <v>6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</row>
    <row r="10" spans="1:23" ht="27.75" x14ac:dyDescent="0.2">
      <c r="B10" s="5"/>
      <c r="C10" s="5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3"/>
    </row>
    <row r="11" spans="1:23" ht="27.75" x14ac:dyDescent="0.2">
      <c r="A11" s="163" t="s">
        <v>7</v>
      </c>
      <c r="B11" s="163"/>
      <c r="C11" s="100"/>
      <c r="D11" s="101"/>
      <c r="E11" s="101"/>
      <c r="F11" s="101"/>
      <c r="G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3"/>
    </row>
    <row r="12" spans="1:23" ht="27.75" x14ac:dyDescent="0.2">
      <c r="A12" s="18" t="s">
        <v>8</v>
      </c>
      <c r="B12" s="100" t="s">
        <v>9</v>
      </c>
      <c r="C12" s="100"/>
      <c r="D12" s="101"/>
      <c r="E12" s="101"/>
      <c r="F12" s="101"/>
      <c r="G12" s="101"/>
      <c r="H12" s="18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3"/>
    </row>
    <row r="13" spans="1:23" ht="19.5" customHeight="1" x14ac:dyDescent="0.2"/>
    <row r="14" spans="1:23" ht="20.100000000000001" customHeight="1" x14ac:dyDescent="0.2">
      <c r="B14" s="19" t="s">
        <v>10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3" ht="20.100000000000001" customHeight="1" x14ac:dyDescent="0.2">
      <c r="B15" s="19" t="s">
        <v>10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3" ht="20.100000000000001" customHeight="1" x14ac:dyDescent="0.2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1:22" ht="20.100000000000001" customHeight="1" x14ac:dyDescent="0.2">
      <c r="A17" s="149" t="s">
        <v>11</v>
      </c>
      <c r="B17" s="149" t="s">
        <v>12</v>
      </c>
      <c r="C17" s="164" t="s">
        <v>13</v>
      </c>
      <c r="D17" s="167" t="s">
        <v>14</v>
      </c>
      <c r="E17" s="168"/>
      <c r="F17" s="169"/>
      <c r="G17" s="173" t="s">
        <v>15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149" t="s">
        <v>16</v>
      </c>
      <c r="U17" s="164" t="s">
        <v>17</v>
      </c>
      <c r="V17" s="149" t="s">
        <v>18</v>
      </c>
    </row>
    <row r="18" spans="1:22" s="20" customFormat="1" ht="15" customHeight="1" x14ac:dyDescent="0.25">
      <c r="A18" s="149"/>
      <c r="B18" s="149"/>
      <c r="C18" s="165"/>
      <c r="D18" s="170"/>
      <c r="E18" s="171"/>
      <c r="F18" s="172"/>
      <c r="G18" s="173"/>
      <c r="H18" s="150" t="s">
        <v>19</v>
      </c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2"/>
      <c r="T18" s="149"/>
      <c r="U18" s="165"/>
      <c r="V18" s="149"/>
    </row>
    <row r="19" spans="1:22" s="20" customFormat="1" ht="18" customHeight="1" x14ac:dyDescent="0.25">
      <c r="A19" s="149"/>
      <c r="B19" s="149"/>
      <c r="C19" s="165"/>
      <c r="D19" s="156" t="s">
        <v>20</v>
      </c>
      <c r="E19" s="156" t="s">
        <v>21</v>
      </c>
      <c r="F19" s="156" t="s">
        <v>22</v>
      </c>
      <c r="G19" s="173"/>
      <c r="H19" s="153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5"/>
      <c r="T19" s="149"/>
      <c r="U19" s="165"/>
      <c r="V19" s="149"/>
    </row>
    <row r="20" spans="1:22" s="21" customFormat="1" ht="44.65" customHeight="1" thickBot="1" x14ac:dyDescent="0.4">
      <c r="A20" s="149"/>
      <c r="B20" s="149"/>
      <c r="C20" s="166"/>
      <c r="D20" s="157"/>
      <c r="E20" s="157"/>
      <c r="F20" s="157"/>
      <c r="G20" s="173"/>
      <c r="H20" s="33" t="s">
        <v>23</v>
      </c>
      <c r="I20" s="33" t="s">
        <v>24</v>
      </c>
      <c r="J20" s="33" t="s">
        <v>25</v>
      </c>
      <c r="K20" s="33" t="s">
        <v>26</v>
      </c>
      <c r="L20" s="33" t="s">
        <v>27</v>
      </c>
      <c r="M20" s="33" t="s">
        <v>28</v>
      </c>
      <c r="N20" s="33" t="s">
        <v>29</v>
      </c>
      <c r="O20" s="33" t="s">
        <v>30</v>
      </c>
      <c r="P20" s="33" t="s">
        <v>31</v>
      </c>
      <c r="Q20" s="33" t="s">
        <v>32</v>
      </c>
      <c r="R20" s="33" t="s">
        <v>33</v>
      </c>
      <c r="S20" s="34" t="s">
        <v>34</v>
      </c>
      <c r="T20" s="149"/>
      <c r="U20" s="165"/>
      <c r="V20" s="149"/>
    </row>
    <row r="21" spans="1:22" s="22" customFormat="1" ht="105.75" customHeight="1" x14ac:dyDescent="0.35">
      <c r="A21" s="8">
        <v>1</v>
      </c>
      <c r="B21" s="55" t="s">
        <v>35</v>
      </c>
      <c r="C21" s="55" t="s">
        <v>36</v>
      </c>
      <c r="E21" s="60" t="s">
        <v>38</v>
      </c>
      <c r="F21" s="50" t="s">
        <v>39</v>
      </c>
      <c r="G21" s="50" t="s">
        <v>39</v>
      </c>
      <c r="H21" s="69">
        <v>0.79720000000000002</v>
      </c>
      <c r="I21" s="70">
        <v>0.81520000000000004</v>
      </c>
      <c r="J21" s="85">
        <v>0.81079999999999997</v>
      </c>
      <c r="K21" s="82">
        <v>0.85780000000000001</v>
      </c>
      <c r="L21" s="83">
        <v>0.85509999999999997</v>
      </c>
      <c r="M21" s="90">
        <v>0.85529999999999995</v>
      </c>
      <c r="N21" s="83">
        <v>0.6986</v>
      </c>
      <c r="O21" s="83">
        <v>0.70279999999999998</v>
      </c>
      <c r="P21" s="90">
        <v>0.69889999999999997</v>
      </c>
      <c r="Q21" s="75" t="s">
        <v>39</v>
      </c>
      <c r="R21" s="75" t="s">
        <v>39</v>
      </c>
      <c r="S21" s="90">
        <v>0.6925</v>
      </c>
      <c r="T21" s="32">
        <f>AVERAGE(H21:S21)</f>
        <v>0.77841999999999989</v>
      </c>
      <c r="U21" s="81" t="s">
        <v>97</v>
      </c>
      <c r="V21" s="50" t="s">
        <v>41</v>
      </c>
    </row>
    <row r="22" spans="1:22" s="23" customFormat="1" ht="129.75" customHeight="1" x14ac:dyDescent="0.25">
      <c r="A22" s="8">
        <v>2</v>
      </c>
      <c r="B22" s="55" t="s">
        <v>42</v>
      </c>
      <c r="C22" s="55" t="s">
        <v>43</v>
      </c>
      <c r="E22" s="60" t="s">
        <v>38</v>
      </c>
      <c r="F22" s="50" t="s">
        <v>39</v>
      </c>
      <c r="G22" s="50" t="s">
        <v>39</v>
      </c>
      <c r="H22" s="71">
        <v>1</v>
      </c>
      <c r="I22" s="71">
        <v>1</v>
      </c>
      <c r="J22" s="85">
        <v>1</v>
      </c>
      <c r="K22" s="84">
        <v>1</v>
      </c>
      <c r="L22" s="84">
        <v>1</v>
      </c>
      <c r="M22" s="77">
        <v>1</v>
      </c>
      <c r="N22" s="84">
        <v>1</v>
      </c>
      <c r="O22" s="84">
        <v>1</v>
      </c>
      <c r="P22" s="77">
        <v>1</v>
      </c>
      <c r="Q22" s="75" t="s">
        <v>39</v>
      </c>
      <c r="R22" s="75" t="s">
        <v>39</v>
      </c>
      <c r="S22" s="77">
        <v>1</v>
      </c>
      <c r="T22" s="32">
        <f t="shared" ref="T22:T37" si="0">AVERAGE(H22:S22)</f>
        <v>1</v>
      </c>
      <c r="U22" s="7"/>
      <c r="V22" s="50" t="s">
        <v>41</v>
      </c>
    </row>
    <row r="23" spans="1:22" s="23" customFormat="1" ht="84.75" customHeight="1" x14ac:dyDescent="0.25">
      <c r="A23" s="8">
        <v>3</v>
      </c>
      <c r="B23" s="55" t="s">
        <v>45</v>
      </c>
      <c r="C23" s="55" t="s">
        <v>46</v>
      </c>
      <c r="E23" s="60" t="s">
        <v>47</v>
      </c>
      <c r="F23" s="50" t="s">
        <v>39</v>
      </c>
      <c r="G23" s="50" t="s">
        <v>39</v>
      </c>
      <c r="H23" s="72">
        <v>0.94450000000000001</v>
      </c>
      <c r="I23" s="72">
        <v>0.94199999999999995</v>
      </c>
      <c r="J23" s="85">
        <v>0.94350000000000001</v>
      </c>
      <c r="K23" s="83">
        <v>0.95299999999999996</v>
      </c>
      <c r="L23" s="83">
        <v>0.94730000000000003</v>
      </c>
      <c r="M23" s="90">
        <v>0.94830000000000003</v>
      </c>
      <c r="N23" s="82">
        <v>0.84889999999999999</v>
      </c>
      <c r="O23" s="82">
        <v>0.84940000000000004</v>
      </c>
      <c r="P23" s="90">
        <v>0.84430000000000005</v>
      </c>
      <c r="Q23" s="75" t="s">
        <v>39</v>
      </c>
      <c r="R23" s="75" t="s">
        <v>39</v>
      </c>
      <c r="S23" s="90">
        <v>0.85319999999999996</v>
      </c>
      <c r="T23" s="32">
        <f t="shared" si="0"/>
        <v>0.90743999999999991</v>
      </c>
      <c r="U23" s="81" t="s">
        <v>97</v>
      </c>
      <c r="V23" s="50" t="s">
        <v>41</v>
      </c>
    </row>
    <row r="24" spans="1:22" s="23" customFormat="1" ht="74.25" customHeight="1" x14ac:dyDescent="0.35">
      <c r="A24" s="8">
        <v>4</v>
      </c>
      <c r="B24" s="55" t="s">
        <v>98</v>
      </c>
      <c r="C24" s="55" t="s">
        <v>99</v>
      </c>
      <c r="E24" s="60">
        <v>0.95</v>
      </c>
      <c r="F24" s="50" t="s">
        <v>39</v>
      </c>
      <c r="G24" s="50" t="s">
        <v>39</v>
      </c>
      <c r="H24" s="44"/>
      <c r="I24" s="31"/>
      <c r="J24" s="40"/>
      <c r="K24" s="45"/>
      <c r="L24" s="35"/>
      <c r="M24" s="40"/>
      <c r="N24" s="35"/>
      <c r="O24" s="35"/>
      <c r="P24" s="40"/>
      <c r="Q24" s="35"/>
      <c r="R24" s="35"/>
      <c r="S24" s="40"/>
      <c r="T24" s="32"/>
      <c r="U24" s="91" t="s">
        <v>100</v>
      </c>
      <c r="V24" s="50" t="s">
        <v>41</v>
      </c>
    </row>
    <row r="25" spans="1:22" s="23" customFormat="1" ht="96.75" customHeight="1" x14ac:dyDescent="0.35">
      <c r="A25" s="8">
        <v>5</v>
      </c>
      <c r="B25" s="55" t="s">
        <v>51</v>
      </c>
      <c r="C25" s="55" t="s">
        <v>52</v>
      </c>
      <c r="E25" s="52" t="s">
        <v>53</v>
      </c>
      <c r="F25" s="50" t="s">
        <v>39</v>
      </c>
      <c r="G25" s="50" t="s">
        <v>39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32" t="e">
        <f t="shared" si="0"/>
        <v>#DIV/0!</v>
      </c>
      <c r="U25" s="91" t="s">
        <v>101</v>
      </c>
      <c r="V25" s="51" t="s">
        <v>55</v>
      </c>
    </row>
    <row r="26" spans="1:22" s="23" customFormat="1" ht="89.45" customHeight="1" x14ac:dyDescent="0.25">
      <c r="A26" s="36">
        <v>6</v>
      </c>
      <c r="B26" s="55" t="s">
        <v>56</v>
      </c>
      <c r="C26" s="55" t="s">
        <v>57</v>
      </c>
      <c r="E26" s="52" t="s">
        <v>58</v>
      </c>
      <c r="F26" s="50" t="s">
        <v>39</v>
      </c>
      <c r="G26" s="50" t="s">
        <v>39</v>
      </c>
      <c r="H26" s="77">
        <v>1</v>
      </c>
      <c r="I26" s="77">
        <v>0.95</v>
      </c>
      <c r="J26" s="77">
        <v>0.98</v>
      </c>
      <c r="K26" s="77">
        <v>1</v>
      </c>
      <c r="L26" s="77">
        <v>1</v>
      </c>
      <c r="M26" s="77">
        <v>0.99</v>
      </c>
      <c r="N26" s="77">
        <v>0.95</v>
      </c>
      <c r="O26" s="77">
        <v>1</v>
      </c>
      <c r="P26" s="77">
        <v>0.98</v>
      </c>
      <c r="Q26" s="77">
        <v>0.96</v>
      </c>
      <c r="R26" s="77">
        <v>1</v>
      </c>
      <c r="S26" s="77">
        <v>0.96</v>
      </c>
      <c r="T26" s="9">
        <f t="shared" si="0"/>
        <v>0.98083333333333333</v>
      </c>
      <c r="U26" s="36" t="s">
        <v>102</v>
      </c>
      <c r="V26" s="51" t="s">
        <v>59</v>
      </c>
    </row>
    <row r="27" spans="1:22" s="23" customFormat="1" ht="89.45" customHeight="1" x14ac:dyDescent="0.3">
      <c r="A27" s="36">
        <v>7</v>
      </c>
      <c r="B27" s="55" t="s">
        <v>60</v>
      </c>
      <c r="C27" s="55" t="s">
        <v>61</v>
      </c>
      <c r="E27" s="52" t="s">
        <v>62</v>
      </c>
      <c r="F27" s="50" t="s">
        <v>39</v>
      </c>
      <c r="G27" s="50" t="s">
        <v>39</v>
      </c>
      <c r="H27" s="46"/>
      <c r="I27" s="46"/>
      <c r="J27" s="47"/>
      <c r="K27" s="48"/>
      <c r="L27" s="40"/>
      <c r="M27" s="40"/>
      <c r="N27" s="40"/>
      <c r="O27" s="40"/>
      <c r="P27" s="40"/>
      <c r="Q27" s="40"/>
      <c r="R27" s="40"/>
      <c r="S27" s="40"/>
      <c r="T27" s="9" t="e">
        <f t="shared" si="0"/>
        <v>#DIV/0!</v>
      </c>
      <c r="U27" s="78" t="s">
        <v>103</v>
      </c>
      <c r="V27" s="51" t="s">
        <v>64</v>
      </c>
    </row>
    <row r="28" spans="1:22" s="23" customFormat="1" ht="89.45" customHeight="1" x14ac:dyDescent="0.25">
      <c r="A28" s="37">
        <v>8</v>
      </c>
      <c r="B28" s="55" t="s">
        <v>65</v>
      </c>
      <c r="C28" s="55" t="s">
        <v>66</v>
      </c>
      <c r="D28" s="158" t="s">
        <v>67</v>
      </c>
      <c r="E28" s="61">
        <v>0.996</v>
      </c>
      <c r="F28" s="50" t="s">
        <v>39</v>
      </c>
      <c r="G28" s="50" t="s">
        <v>39</v>
      </c>
      <c r="H28" s="77">
        <v>1</v>
      </c>
      <c r="I28" s="77">
        <v>0.95</v>
      </c>
      <c r="J28" s="77">
        <v>0.98</v>
      </c>
      <c r="K28" s="77">
        <v>1</v>
      </c>
      <c r="L28" s="77">
        <v>1</v>
      </c>
      <c r="M28" s="77">
        <v>0.99</v>
      </c>
      <c r="N28" s="77">
        <v>0.95</v>
      </c>
      <c r="O28" s="77">
        <v>1</v>
      </c>
      <c r="P28" s="77">
        <v>0.98</v>
      </c>
      <c r="Q28" s="77">
        <v>0.96</v>
      </c>
      <c r="R28" s="77">
        <v>1</v>
      </c>
      <c r="S28" s="77">
        <v>0.96</v>
      </c>
      <c r="T28" s="9">
        <f t="shared" si="0"/>
        <v>0.98083333333333333</v>
      </c>
      <c r="U28" s="86" t="s">
        <v>102</v>
      </c>
      <c r="V28" s="50" t="s">
        <v>59</v>
      </c>
    </row>
    <row r="29" spans="1:22" s="23" customFormat="1" ht="108" customHeight="1" x14ac:dyDescent="0.25">
      <c r="A29" s="37">
        <v>9</v>
      </c>
      <c r="B29" s="55" t="s">
        <v>68</v>
      </c>
      <c r="C29" s="55" t="s">
        <v>69</v>
      </c>
      <c r="D29" s="159"/>
      <c r="E29" s="62">
        <v>0</v>
      </c>
      <c r="F29" s="50" t="s">
        <v>39</v>
      </c>
      <c r="G29" s="50" t="s">
        <v>39</v>
      </c>
      <c r="H29" s="49"/>
      <c r="I29" s="45"/>
      <c r="J29" s="79" t="s">
        <v>104</v>
      </c>
      <c r="K29" s="45"/>
      <c r="L29" s="73"/>
      <c r="M29" s="79" t="s">
        <v>105</v>
      </c>
      <c r="N29" s="83"/>
      <c r="O29" s="83"/>
      <c r="P29" s="79" t="s">
        <v>106</v>
      </c>
      <c r="Q29" s="75" t="s">
        <v>39</v>
      </c>
      <c r="R29" s="75" t="s">
        <v>39</v>
      </c>
      <c r="S29" s="79" t="s">
        <v>116</v>
      </c>
      <c r="T29" s="9" t="e">
        <f t="shared" si="0"/>
        <v>#DIV/0!</v>
      </c>
      <c r="U29" s="81" t="s">
        <v>97</v>
      </c>
      <c r="V29" s="53" t="s">
        <v>41</v>
      </c>
    </row>
    <row r="30" spans="1:22" s="23" customFormat="1" ht="108" customHeight="1" x14ac:dyDescent="0.25">
      <c r="A30" s="37">
        <v>10</v>
      </c>
      <c r="B30" s="55" t="s">
        <v>71</v>
      </c>
      <c r="C30" s="55" t="s">
        <v>72</v>
      </c>
      <c r="D30" s="160"/>
      <c r="E30" s="63">
        <v>0.996</v>
      </c>
      <c r="F30" s="50" t="s">
        <v>39</v>
      </c>
      <c r="G30" s="50" t="s">
        <v>39</v>
      </c>
      <c r="H30" s="77">
        <v>1</v>
      </c>
      <c r="I30" s="77">
        <v>0.95</v>
      </c>
      <c r="J30" s="77">
        <v>0.98</v>
      </c>
      <c r="K30" s="77">
        <v>1</v>
      </c>
      <c r="L30" s="77">
        <v>1</v>
      </c>
      <c r="M30" s="77">
        <v>0.99</v>
      </c>
      <c r="N30" s="77">
        <v>0.95</v>
      </c>
      <c r="O30" s="77">
        <v>1</v>
      </c>
      <c r="P30" s="77">
        <v>0.98</v>
      </c>
      <c r="Q30" s="77">
        <v>0.96</v>
      </c>
      <c r="R30" s="77">
        <v>1</v>
      </c>
      <c r="S30" s="77">
        <v>0.96</v>
      </c>
      <c r="T30" s="9">
        <f t="shared" si="0"/>
        <v>0.98083333333333333</v>
      </c>
      <c r="U30" s="56" t="s">
        <v>102</v>
      </c>
      <c r="V30" s="50" t="s">
        <v>59</v>
      </c>
    </row>
    <row r="31" spans="1:22" s="23" customFormat="1" ht="89.45" customHeight="1" x14ac:dyDescent="0.25">
      <c r="A31" s="37">
        <v>11</v>
      </c>
      <c r="B31" s="55" t="s">
        <v>73</v>
      </c>
      <c r="C31" s="55" t="s">
        <v>74</v>
      </c>
      <c r="D31" s="158" t="s">
        <v>75</v>
      </c>
      <c r="E31" s="52">
        <v>0.98</v>
      </c>
      <c r="F31" s="50" t="s">
        <v>39</v>
      </c>
      <c r="G31" s="50" t="s">
        <v>39</v>
      </c>
      <c r="H31" s="97">
        <f>AVERAGE(H28,H30)</f>
        <v>1</v>
      </c>
      <c r="I31" s="97">
        <f t="shared" ref="I31:K31" si="1">AVERAGE(I28,I30)</f>
        <v>0.95</v>
      </c>
      <c r="J31" s="97">
        <f t="shared" si="1"/>
        <v>0.98</v>
      </c>
      <c r="K31" s="97">
        <f t="shared" si="1"/>
        <v>1</v>
      </c>
      <c r="L31" s="97">
        <f t="shared" ref="L31" si="2">AVERAGE(L28,L30)</f>
        <v>1</v>
      </c>
      <c r="M31" s="97">
        <f t="shared" ref="M31:N31" si="3">AVERAGE(M28,M30)</f>
        <v>0.99</v>
      </c>
      <c r="N31" s="97">
        <f t="shared" si="3"/>
        <v>0.95</v>
      </c>
      <c r="O31" s="97">
        <f t="shared" ref="O31" si="4">AVERAGE(O28,O30)</f>
        <v>1</v>
      </c>
      <c r="P31" s="97">
        <f t="shared" ref="P31" si="5">AVERAGE(P28,P30)</f>
        <v>0.98</v>
      </c>
      <c r="Q31" s="77">
        <v>0.96</v>
      </c>
      <c r="R31" s="77">
        <v>1</v>
      </c>
      <c r="S31" s="77">
        <v>0.96</v>
      </c>
      <c r="T31" s="9">
        <f t="shared" si="0"/>
        <v>0.98083333333333333</v>
      </c>
      <c r="U31" s="92"/>
      <c r="V31" s="50" t="s">
        <v>59</v>
      </c>
    </row>
    <row r="32" spans="1:22" s="23" customFormat="1" ht="89.45" customHeight="1" x14ac:dyDescent="0.25">
      <c r="A32" s="37">
        <v>12</v>
      </c>
      <c r="B32" s="55" t="s">
        <v>76</v>
      </c>
      <c r="C32" s="55" t="s">
        <v>77</v>
      </c>
      <c r="D32" s="160"/>
      <c r="E32" s="52">
        <v>0.9</v>
      </c>
      <c r="F32" s="50" t="s">
        <v>39</v>
      </c>
      <c r="G32" s="50" t="s">
        <v>39</v>
      </c>
      <c r="H32" s="77">
        <v>1</v>
      </c>
      <c r="I32" s="77">
        <v>1</v>
      </c>
      <c r="J32" s="77">
        <v>1</v>
      </c>
      <c r="K32" s="77">
        <v>1</v>
      </c>
      <c r="L32" s="77">
        <v>1</v>
      </c>
      <c r="M32" s="77">
        <v>1</v>
      </c>
      <c r="N32" s="77">
        <v>1</v>
      </c>
      <c r="O32" s="77">
        <v>1</v>
      </c>
      <c r="P32" s="77">
        <v>1</v>
      </c>
      <c r="Q32" s="77">
        <v>1</v>
      </c>
      <c r="R32" s="77">
        <v>1</v>
      </c>
      <c r="S32" s="77">
        <v>1</v>
      </c>
      <c r="T32" s="9">
        <f>AVERAGE(H32:S32)</f>
        <v>1</v>
      </c>
      <c r="U32" s="37"/>
      <c r="V32" s="51" t="s">
        <v>59</v>
      </c>
    </row>
    <row r="33" spans="1:22" s="23" customFormat="1" ht="89.45" customHeight="1" x14ac:dyDescent="0.25">
      <c r="A33" s="37">
        <v>13</v>
      </c>
      <c r="B33" s="55" t="s">
        <v>78</v>
      </c>
      <c r="C33" s="55" t="s">
        <v>79</v>
      </c>
      <c r="D33" s="158" t="s">
        <v>80</v>
      </c>
      <c r="E33" s="62">
        <v>0.9</v>
      </c>
      <c r="F33" s="50" t="s">
        <v>39</v>
      </c>
      <c r="G33" s="50" t="s">
        <v>39</v>
      </c>
      <c r="H33" s="77">
        <v>1</v>
      </c>
      <c r="I33" s="77">
        <v>1</v>
      </c>
      <c r="J33" s="77">
        <v>1</v>
      </c>
      <c r="K33" s="77">
        <v>1</v>
      </c>
      <c r="L33" s="77">
        <v>1</v>
      </c>
      <c r="M33" s="77">
        <v>1</v>
      </c>
      <c r="N33" s="77">
        <v>1</v>
      </c>
      <c r="O33" s="77">
        <v>1</v>
      </c>
      <c r="P33" s="77">
        <v>1</v>
      </c>
      <c r="Q33" s="77">
        <v>1</v>
      </c>
      <c r="R33" s="77">
        <v>1</v>
      </c>
      <c r="S33" s="77">
        <v>1</v>
      </c>
      <c r="T33" s="9">
        <f t="shared" si="0"/>
        <v>1</v>
      </c>
      <c r="U33" s="37"/>
      <c r="V33" s="50" t="s">
        <v>59</v>
      </c>
    </row>
    <row r="34" spans="1:22" s="23" customFormat="1" ht="89.45" customHeight="1" x14ac:dyDescent="0.25">
      <c r="A34" s="37">
        <v>14</v>
      </c>
      <c r="B34" s="55" t="s">
        <v>81</v>
      </c>
      <c r="C34" s="55" t="s">
        <v>82</v>
      </c>
      <c r="D34" s="159"/>
      <c r="E34" s="62">
        <v>0.9</v>
      </c>
      <c r="F34" s="50" t="s">
        <v>39</v>
      </c>
      <c r="G34" s="50" t="s">
        <v>39</v>
      </c>
      <c r="H34" s="77">
        <v>1</v>
      </c>
      <c r="I34" s="77">
        <v>1</v>
      </c>
      <c r="J34" s="77">
        <v>1</v>
      </c>
      <c r="K34" s="77">
        <v>1</v>
      </c>
      <c r="L34" s="77">
        <v>1</v>
      </c>
      <c r="M34" s="77">
        <v>1</v>
      </c>
      <c r="N34" s="77">
        <v>1</v>
      </c>
      <c r="O34" s="77">
        <v>1</v>
      </c>
      <c r="P34" s="77">
        <v>1</v>
      </c>
      <c r="Q34" s="77">
        <v>1</v>
      </c>
      <c r="R34" s="77">
        <v>1</v>
      </c>
      <c r="S34" s="77">
        <v>1</v>
      </c>
      <c r="T34" s="9">
        <f t="shared" si="0"/>
        <v>1</v>
      </c>
      <c r="U34" s="37"/>
      <c r="V34" s="50" t="s">
        <v>59</v>
      </c>
    </row>
    <row r="35" spans="1:22" s="23" customFormat="1" ht="89.45" customHeight="1" x14ac:dyDescent="0.25">
      <c r="A35" s="37">
        <v>15</v>
      </c>
      <c r="B35" s="55" t="s">
        <v>83</v>
      </c>
      <c r="C35" s="55" t="s">
        <v>84</v>
      </c>
      <c r="D35" s="160"/>
      <c r="E35" s="62">
        <v>0.9</v>
      </c>
      <c r="F35" s="50" t="s">
        <v>39</v>
      </c>
      <c r="G35" s="50" t="s">
        <v>39</v>
      </c>
      <c r="H35" s="77">
        <v>1</v>
      </c>
      <c r="I35" s="77">
        <v>1</v>
      </c>
      <c r="J35" s="77">
        <v>1</v>
      </c>
      <c r="K35" s="77">
        <v>1</v>
      </c>
      <c r="L35" s="77">
        <v>1</v>
      </c>
      <c r="M35" s="77">
        <v>1</v>
      </c>
      <c r="N35" s="77">
        <v>1</v>
      </c>
      <c r="O35" s="77">
        <v>1</v>
      </c>
      <c r="P35" s="77">
        <v>1</v>
      </c>
      <c r="Q35" s="77">
        <v>1</v>
      </c>
      <c r="R35" s="77">
        <v>1</v>
      </c>
      <c r="S35" s="77">
        <v>1</v>
      </c>
      <c r="T35" s="9">
        <f t="shared" si="0"/>
        <v>1</v>
      </c>
      <c r="U35" s="37"/>
      <c r="V35" s="50" t="s">
        <v>59</v>
      </c>
    </row>
    <row r="36" spans="1:22" s="23" customFormat="1" ht="89.45" customHeight="1" x14ac:dyDescent="0.25">
      <c r="A36" s="56">
        <v>16</v>
      </c>
      <c r="B36" s="99" t="s">
        <v>85</v>
      </c>
      <c r="C36" s="99" t="s">
        <v>86</v>
      </c>
      <c r="D36" s="99" t="s">
        <v>87</v>
      </c>
      <c r="E36" s="64">
        <v>0.9</v>
      </c>
      <c r="F36" s="65" t="s">
        <v>39</v>
      </c>
      <c r="G36" s="65" t="s">
        <v>39</v>
      </c>
      <c r="H36" s="74" t="s">
        <v>39</v>
      </c>
      <c r="I36" s="74" t="s">
        <v>39</v>
      </c>
      <c r="J36" s="80">
        <v>1</v>
      </c>
      <c r="K36" s="76" t="s">
        <v>39</v>
      </c>
      <c r="L36" s="75" t="s">
        <v>39</v>
      </c>
      <c r="M36" s="80">
        <v>0.98</v>
      </c>
      <c r="N36" s="75" t="s">
        <v>39</v>
      </c>
      <c r="O36" s="75" t="s">
        <v>39</v>
      </c>
      <c r="P36" s="77">
        <v>1</v>
      </c>
      <c r="Q36" s="75" t="s">
        <v>39</v>
      </c>
      <c r="R36" s="75" t="s">
        <v>39</v>
      </c>
      <c r="S36" s="77">
        <v>0.95</v>
      </c>
      <c r="T36" s="9">
        <f t="shared" si="0"/>
        <v>0.98249999999999993</v>
      </c>
      <c r="U36" s="56" t="s">
        <v>107</v>
      </c>
      <c r="V36" s="67" t="s">
        <v>88</v>
      </c>
    </row>
    <row r="37" spans="1:22" s="23" customFormat="1" ht="94.9" customHeight="1" x14ac:dyDescent="0.25">
      <c r="A37" s="37">
        <v>17</v>
      </c>
      <c r="B37" s="55" t="s">
        <v>89</v>
      </c>
      <c r="C37" s="55" t="s">
        <v>90</v>
      </c>
      <c r="D37" s="55" t="s">
        <v>91</v>
      </c>
      <c r="E37" s="66">
        <v>0</v>
      </c>
      <c r="F37" s="50" t="s">
        <v>39</v>
      </c>
      <c r="G37" s="50" t="s">
        <v>39</v>
      </c>
      <c r="H37" s="88">
        <v>1</v>
      </c>
      <c r="I37" s="88">
        <v>1</v>
      </c>
      <c r="J37" s="88">
        <v>1</v>
      </c>
      <c r="K37" s="88">
        <v>1</v>
      </c>
      <c r="L37" s="88">
        <v>1</v>
      </c>
      <c r="M37" s="88">
        <v>1</v>
      </c>
      <c r="N37" s="88">
        <v>1</v>
      </c>
      <c r="O37" s="88">
        <v>1</v>
      </c>
      <c r="P37" s="88">
        <v>1</v>
      </c>
      <c r="Q37" s="77">
        <v>1</v>
      </c>
      <c r="R37" s="77">
        <v>1</v>
      </c>
      <c r="S37" s="77">
        <v>1</v>
      </c>
      <c r="T37" s="35">
        <f t="shared" si="0"/>
        <v>1</v>
      </c>
      <c r="U37" s="87"/>
      <c r="V37" s="54" t="s">
        <v>92</v>
      </c>
    </row>
    <row r="38" spans="1:22" s="23" customFormat="1" ht="89.45" customHeight="1" x14ac:dyDescent="0.25">
      <c r="A38" s="5"/>
      <c r="B38" s="10"/>
      <c r="C38" s="10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2"/>
    </row>
    <row r="39" spans="1:22" ht="18" x14ac:dyDescent="0.25">
      <c r="B39" s="10"/>
      <c r="C39" s="1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2"/>
    </row>
    <row r="40" spans="1:22" ht="18" x14ac:dyDescent="0.25">
      <c r="B40" s="10"/>
      <c r="C40" s="10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2"/>
    </row>
    <row r="41" spans="1:22" ht="18" x14ac:dyDescent="0.25">
      <c r="B41" s="10"/>
      <c r="C41" s="10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2"/>
    </row>
    <row r="42" spans="1:22" ht="20.25" x14ac:dyDescent="0.3">
      <c r="D42" s="24" t="s">
        <v>93</v>
      </c>
      <c r="F42" s="25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2"/>
    </row>
    <row r="43" spans="1:22" ht="18" x14ac:dyDescent="0.25">
      <c r="B43" s="26"/>
      <c r="C43" s="26"/>
      <c r="D43" s="27"/>
      <c r="E43" s="27"/>
      <c r="F43" s="2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2"/>
    </row>
    <row r="44" spans="1:22" ht="18" x14ac:dyDescent="0.25">
      <c r="B44" s="148" t="s">
        <v>94</v>
      </c>
      <c r="C44" s="148"/>
      <c r="D44" s="148"/>
      <c r="E44" s="28"/>
      <c r="F44" s="25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2"/>
    </row>
    <row r="45" spans="1:22" ht="18" x14ac:dyDescent="0.25">
      <c r="B45" s="148" t="s">
        <v>95</v>
      </c>
      <c r="C45" s="148"/>
      <c r="D45" s="148"/>
      <c r="E45" s="43"/>
      <c r="F45" s="2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2"/>
    </row>
    <row r="46" spans="1:22" ht="18" x14ac:dyDescent="0.25">
      <c r="B46" s="148" t="s">
        <v>96</v>
      </c>
      <c r="C46" s="148"/>
      <c r="D46" s="148"/>
      <c r="E46" s="29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2"/>
    </row>
    <row r="47" spans="1:22" ht="18" x14ac:dyDescent="0.25">
      <c r="B47" s="10"/>
      <c r="C47" s="10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2"/>
    </row>
    <row r="48" spans="1:22" ht="18" x14ac:dyDescent="0.25">
      <c r="B48" s="10"/>
      <c r="C48" s="10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2"/>
    </row>
    <row r="49" spans="2:22" ht="18" x14ac:dyDescent="0.25">
      <c r="B49" s="10"/>
      <c r="C49" s="1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2"/>
    </row>
    <row r="50" spans="2:22" ht="18" x14ac:dyDescent="0.25">
      <c r="B50" s="10"/>
      <c r="C50" s="10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2"/>
    </row>
    <row r="51" spans="2:22" ht="18" x14ac:dyDescent="0.25">
      <c r="B51" s="10"/>
      <c r="C51" s="10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2"/>
    </row>
    <row r="52" spans="2:22" ht="18" x14ac:dyDescent="0.25">
      <c r="B52" s="10"/>
      <c r="C52" s="10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2"/>
    </row>
    <row r="53" spans="2:22" ht="18" x14ac:dyDescent="0.25">
      <c r="B53" s="10"/>
      <c r="C53" s="1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2"/>
    </row>
    <row r="54" spans="2:22" ht="18" x14ac:dyDescent="0.25">
      <c r="B54" s="10"/>
      <c r="C54" s="1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2"/>
    </row>
    <row r="55" spans="2:22" ht="18" x14ac:dyDescent="0.25">
      <c r="B55" s="10"/>
      <c r="C55" s="1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2"/>
    </row>
    <row r="56" spans="2:22" ht="18" x14ac:dyDescent="0.25">
      <c r="B56" s="10"/>
      <c r="C56" s="1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2"/>
    </row>
    <row r="57" spans="2:22" ht="18" x14ac:dyDescent="0.25">
      <c r="B57" s="10"/>
      <c r="C57" s="10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2"/>
    </row>
    <row r="58" spans="2:22" ht="18" x14ac:dyDescent="0.25">
      <c r="B58" s="10"/>
      <c r="C58" s="10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2"/>
    </row>
    <row r="59" spans="2:22" ht="18" x14ac:dyDescent="0.25">
      <c r="B59" s="10"/>
      <c r="C59" s="10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2"/>
    </row>
    <row r="60" spans="2:22" x14ac:dyDescent="0.2">
      <c r="P60" s="158" t="s">
        <v>37</v>
      </c>
    </row>
    <row r="61" spans="2:22" x14ac:dyDescent="0.2">
      <c r="P61" s="159"/>
    </row>
    <row r="62" spans="2:22" x14ac:dyDescent="0.2">
      <c r="P62" s="159"/>
    </row>
    <row r="63" spans="2:22" x14ac:dyDescent="0.2">
      <c r="P63" s="159"/>
    </row>
    <row r="64" spans="2:22" x14ac:dyDescent="0.2">
      <c r="P64" s="159"/>
    </row>
    <row r="65" spans="16:16" x14ac:dyDescent="0.2">
      <c r="P65" s="159"/>
    </row>
    <row r="66" spans="16:16" x14ac:dyDescent="0.2">
      <c r="P66" s="160"/>
    </row>
  </sheetData>
  <mergeCells count="28">
    <mergeCell ref="A2:D5"/>
    <mergeCell ref="E2:U5"/>
    <mergeCell ref="V2:W2"/>
    <mergeCell ref="V3:W3"/>
    <mergeCell ref="V4:W4"/>
    <mergeCell ref="V5:W5"/>
    <mergeCell ref="A8:U8"/>
    <mergeCell ref="A9:U9"/>
    <mergeCell ref="A11:B11"/>
    <mergeCell ref="A17:A20"/>
    <mergeCell ref="B17:B20"/>
    <mergeCell ref="C17:C20"/>
    <mergeCell ref="D17:F18"/>
    <mergeCell ref="G17:G20"/>
    <mergeCell ref="T17:T20"/>
    <mergeCell ref="U17:U20"/>
    <mergeCell ref="V17:V20"/>
    <mergeCell ref="H18:S19"/>
    <mergeCell ref="D19:D20"/>
    <mergeCell ref="E19:E20"/>
    <mergeCell ref="F19:F20"/>
    <mergeCell ref="P60:P66"/>
    <mergeCell ref="D28:D30"/>
    <mergeCell ref="D31:D32"/>
    <mergeCell ref="D33:D35"/>
    <mergeCell ref="B44:D44"/>
    <mergeCell ref="B45:D45"/>
    <mergeCell ref="B46:D46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showGridLines="0" topLeftCell="E20" zoomScale="55" zoomScaleNormal="55" workbookViewId="0">
      <selection activeCell="S21" sqref="S21:S37"/>
    </sheetView>
  </sheetViews>
  <sheetFormatPr baseColWidth="10" defaultColWidth="4.28515625" defaultRowHeight="12.75" x14ac:dyDescent="0.2"/>
  <cols>
    <col min="1" max="1" width="23.28515625" style="5" customWidth="1"/>
    <col min="2" max="2" width="50.42578125" style="11" customWidth="1"/>
    <col min="3" max="3" width="85.28515625" style="11" customWidth="1"/>
    <col min="4" max="4" width="41.42578125" style="5" customWidth="1"/>
    <col min="5" max="5" width="23.7109375" style="5" customWidth="1"/>
    <col min="6" max="6" width="19.7109375" style="5" customWidth="1"/>
    <col min="7" max="7" width="19.140625" style="5" customWidth="1"/>
    <col min="8" max="8" width="15.28515625" style="5" customWidth="1"/>
    <col min="9" max="9" width="14.140625" style="5" customWidth="1"/>
    <col min="10" max="10" width="17.85546875" style="5" customWidth="1"/>
    <col min="11" max="11" width="14.28515625" style="5" customWidth="1"/>
    <col min="12" max="12" width="17" style="5" customWidth="1"/>
    <col min="13" max="13" width="13.7109375" style="5" customWidth="1"/>
    <col min="14" max="14" width="14.140625" style="5" customWidth="1"/>
    <col min="15" max="15" width="16.42578125" style="5" customWidth="1"/>
    <col min="16" max="16" width="18" style="5" customWidth="1"/>
    <col min="17" max="17" width="13.7109375" style="5" customWidth="1"/>
    <col min="18" max="18" width="17.28515625" style="5" customWidth="1"/>
    <col min="19" max="19" width="13.28515625" style="5" customWidth="1"/>
    <col min="20" max="20" width="19.28515625" style="5" customWidth="1"/>
    <col min="21" max="21" width="49.140625" style="5" customWidth="1"/>
    <col min="22" max="22" width="28.28515625" style="41" customWidth="1"/>
    <col min="23" max="16384" width="4.28515625" style="5"/>
  </cols>
  <sheetData>
    <row r="1" spans="1:23" ht="13.5" thickBot="1" x14ac:dyDescent="0.25"/>
    <row r="2" spans="1:23" ht="30.75" customHeight="1" x14ac:dyDescent="0.2">
      <c r="A2" s="174"/>
      <c r="B2" s="175"/>
      <c r="C2" s="175"/>
      <c r="D2" s="176"/>
      <c r="E2" s="183" t="s">
        <v>0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5"/>
      <c r="V2" s="192" t="s">
        <v>1</v>
      </c>
      <c r="W2" s="193"/>
    </row>
    <row r="3" spans="1:23" ht="16.5" customHeight="1" x14ac:dyDescent="0.2">
      <c r="A3" s="177"/>
      <c r="B3" s="178"/>
      <c r="C3" s="178"/>
      <c r="D3" s="179"/>
      <c r="E3" s="186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8"/>
      <c r="V3" s="194" t="s">
        <v>2</v>
      </c>
      <c r="W3" s="195"/>
    </row>
    <row r="4" spans="1:23" ht="15.75" customHeight="1" x14ac:dyDescent="0.2">
      <c r="A4" s="177"/>
      <c r="B4" s="178"/>
      <c r="C4" s="178"/>
      <c r="D4" s="179"/>
      <c r="E4" s="186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8"/>
      <c r="V4" s="194" t="s">
        <v>3</v>
      </c>
      <c r="W4" s="195"/>
    </row>
    <row r="5" spans="1:23" ht="30" customHeight="1" thickBot="1" x14ac:dyDescent="0.25">
      <c r="A5" s="180"/>
      <c r="B5" s="181"/>
      <c r="C5" s="181"/>
      <c r="D5" s="182"/>
      <c r="E5" s="189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1"/>
      <c r="V5" s="196" t="s">
        <v>4</v>
      </c>
      <c r="W5" s="197"/>
    </row>
    <row r="6" spans="1:23" ht="27.75" x14ac:dyDescent="0.4">
      <c r="B6" s="12"/>
      <c r="C6" s="12"/>
      <c r="D6" s="13"/>
      <c r="E6" s="14"/>
      <c r="F6" s="14"/>
      <c r="G6" s="14"/>
      <c r="H6" s="1"/>
      <c r="I6" s="1"/>
      <c r="J6" s="1"/>
      <c r="K6" s="1"/>
      <c r="L6" s="1"/>
      <c r="O6" s="15"/>
      <c r="P6" s="15"/>
      <c r="Q6" s="15"/>
      <c r="R6" s="15"/>
      <c r="S6" s="15"/>
      <c r="T6" s="15"/>
      <c r="U6" s="1"/>
    </row>
    <row r="7" spans="1:23" ht="30" x14ac:dyDescent="0.2">
      <c r="B7" s="5"/>
      <c r="C7" s="5"/>
      <c r="D7" s="16"/>
      <c r="E7" s="16"/>
      <c r="F7" s="16"/>
      <c r="G7" s="1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3" ht="30" x14ac:dyDescent="0.2">
      <c r="A8" s="161" t="s">
        <v>5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</row>
    <row r="9" spans="1:23" ht="135" customHeight="1" x14ac:dyDescent="0.2">
      <c r="A9" s="162" t="s">
        <v>6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</row>
    <row r="10" spans="1:23" ht="27.75" x14ac:dyDescent="0.2">
      <c r="B10" s="5"/>
      <c r="C10" s="5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3"/>
    </row>
    <row r="11" spans="1:23" ht="27.75" x14ac:dyDescent="0.2">
      <c r="A11" s="163" t="s">
        <v>7</v>
      </c>
      <c r="B11" s="163"/>
      <c r="C11" s="100"/>
      <c r="D11" s="101"/>
      <c r="E11" s="101"/>
      <c r="F11" s="101"/>
      <c r="G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3"/>
    </row>
    <row r="12" spans="1:23" ht="27.75" x14ac:dyDescent="0.2">
      <c r="A12" s="18" t="s">
        <v>8</v>
      </c>
      <c r="B12" s="100" t="s">
        <v>9</v>
      </c>
      <c r="C12" s="100"/>
      <c r="D12" s="101"/>
      <c r="E12" s="101"/>
      <c r="F12" s="101"/>
      <c r="G12" s="101"/>
      <c r="H12" s="18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3"/>
    </row>
    <row r="13" spans="1:23" ht="19.5" customHeight="1" x14ac:dyDescent="0.2"/>
    <row r="14" spans="1:23" ht="20.100000000000001" customHeight="1" x14ac:dyDescent="0.2">
      <c r="B14" s="19" t="s">
        <v>10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3" ht="20.100000000000001" customHeight="1" x14ac:dyDescent="0.2">
      <c r="B15" s="19" t="s">
        <v>10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3" ht="20.100000000000001" customHeight="1" x14ac:dyDescent="0.2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1:22" ht="20.100000000000001" customHeight="1" x14ac:dyDescent="0.2">
      <c r="A17" s="149" t="s">
        <v>11</v>
      </c>
      <c r="B17" s="149" t="s">
        <v>12</v>
      </c>
      <c r="C17" s="164" t="s">
        <v>13</v>
      </c>
      <c r="D17" s="167" t="s">
        <v>14</v>
      </c>
      <c r="E17" s="168"/>
      <c r="F17" s="169"/>
      <c r="G17" s="173" t="s">
        <v>15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149" t="s">
        <v>16</v>
      </c>
      <c r="U17" s="164" t="s">
        <v>17</v>
      </c>
      <c r="V17" s="149" t="s">
        <v>18</v>
      </c>
    </row>
    <row r="18" spans="1:22" s="20" customFormat="1" ht="15" customHeight="1" x14ac:dyDescent="0.25">
      <c r="A18" s="149"/>
      <c r="B18" s="149"/>
      <c r="C18" s="165"/>
      <c r="D18" s="170"/>
      <c r="E18" s="171"/>
      <c r="F18" s="172"/>
      <c r="G18" s="173"/>
      <c r="H18" s="150" t="s">
        <v>19</v>
      </c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2"/>
      <c r="T18" s="149"/>
      <c r="U18" s="165"/>
      <c r="V18" s="149"/>
    </row>
    <row r="19" spans="1:22" s="20" customFormat="1" ht="18" customHeight="1" x14ac:dyDescent="0.25">
      <c r="A19" s="149"/>
      <c r="B19" s="149"/>
      <c r="C19" s="165"/>
      <c r="D19" s="156" t="s">
        <v>20</v>
      </c>
      <c r="E19" s="156" t="s">
        <v>21</v>
      </c>
      <c r="F19" s="156" t="s">
        <v>22</v>
      </c>
      <c r="G19" s="173"/>
      <c r="H19" s="153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5"/>
      <c r="T19" s="149"/>
      <c r="U19" s="165"/>
      <c r="V19" s="149"/>
    </row>
    <row r="20" spans="1:22" s="21" customFormat="1" ht="44.65" customHeight="1" thickBot="1" x14ac:dyDescent="0.4">
      <c r="A20" s="149"/>
      <c r="B20" s="149"/>
      <c r="C20" s="166"/>
      <c r="D20" s="157"/>
      <c r="E20" s="157"/>
      <c r="F20" s="157"/>
      <c r="G20" s="173"/>
      <c r="H20" s="33" t="s">
        <v>23</v>
      </c>
      <c r="I20" s="33" t="s">
        <v>24</v>
      </c>
      <c r="J20" s="33" t="s">
        <v>25</v>
      </c>
      <c r="K20" s="33" t="s">
        <v>26</v>
      </c>
      <c r="L20" s="33" t="s">
        <v>27</v>
      </c>
      <c r="M20" s="33" t="s">
        <v>28</v>
      </c>
      <c r="N20" s="33" t="s">
        <v>29</v>
      </c>
      <c r="O20" s="33" t="s">
        <v>30</v>
      </c>
      <c r="P20" s="33" t="s">
        <v>31</v>
      </c>
      <c r="Q20" s="33" t="s">
        <v>32</v>
      </c>
      <c r="R20" s="33" t="s">
        <v>33</v>
      </c>
      <c r="S20" s="34" t="s">
        <v>34</v>
      </c>
      <c r="T20" s="149"/>
      <c r="U20" s="165"/>
      <c r="V20" s="149"/>
    </row>
    <row r="21" spans="1:22" s="22" customFormat="1" ht="76.150000000000006" customHeight="1" x14ac:dyDescent="0.35">
      <c r="A21" s="8">
        <v>1</v>
      </c>
      <c r="B21" s="55" t="s">
        <v>35</v>
      </c>
      <c r="C21" s="55" t="s">
        <v>36</v>
      </c>
      <c r="D21" s="158" t="s">
        <v>37</v>
      </c>
      <c r="E21" s="60" t="s">
        <v>38</v>
      </c>
      <c r="F21" s="50" t="s">
        <v>39</v>
      </c>
      <c r="G21" s="50" t="s">
        <v>39</v>
      </c>
      <c r="H21" s="136"/>
      <c r="I21" s="137"/>
      <c r="J21" s="138">
        <v>0.26</v>
      </c>
      <c r="K21" s="139"/>
      <c r="L21" s="139"/>
      <c r="M21" s="125">
        <v>0.1138</v>
      </c>
      <c r="N21" s="140"/>
      <c r="O21" s="140"/>
      <c r="P21" s="125">
        <v>5.3600000000000002E-2</v>
      </c>
      <c r="Q21" s="126"/>
      <c r="R21" s="126"/>
      <c r="S21" s="40"/>
      <c r="T21" s="32">
        <f>AVERAGE(H21:S21)</f>
        <v>0.14246666666666666</v>
      </c>
      <c r="U21" s="7"/>
      <c r="V21" s="50" t="s">
        <v>41</v>
      </c>
    </row>
    <row r="22" spans="1:22" s="23" customFormat="1" ht="83.45" customHeight="1" thickBot="1" x14ac:dyDescent="0.3">
      <c r="A22" s="8">
        <v>2</v>
      </c>
      <c r="B22" s="55" t="s">
        <v>42</v>
      </c>
      <c r="C22" s="55" t="s">
        <v>43</v>
      </c>
      <c r="D22" s="159"/>
      <c r="E22" s="60" t="s">
        <v>38</v>
      </c>
      <c r="F22" s="50" t="s">
        <v>39</v>
      </c>
      <c r="G22" s="50" t="s">
        <v>39</v>
      </c>
      <c r="H22" s="123"/>
      <c r="I22" s="124"/>
      <c r="J22" s="125" t="s">
        <v>108</v>
      </c>
      <c r="K22" s="126"/>
      <c r="L22" s="126"/>
      <c r="M22" s="125">
        <v>1</v>
      </c>
      <c r="N22" s="140"/>
      <c r="O22" s="141"/>
      <c r="P22" s="125">
        <v>0.94230000000000003</v>
      </c>
      <c r="Q22" s="126"/>
      <c r="R22" s="126"/>
      <c r="S22" s="40"/>
      <c r="T22" s="32">
        <f t="shared" ref="T22:T37" si="0">AVERAGE(H22:S22)</f>
        <v>0.97114999999999996</v>
      </c>
      <c r="U22" s="7"/>
      <c r="V22" s="50" t="s">
        <v>41</v>
      </c>
    </row>
    <row r="23" spans="1:22" s="23" customFormat="1" ht="75" customHeight="1" x14ac:dyDescent="0.25">
      <c r="A23" s="8">
        <v>3</v>
      </c>
      <c r="B23" s="55" t="s">
        <v>45</v>
      </c>
      <c r="C23" s="55" t="s">
        <v>46</v>
      </c>
      <c r="D23" s="159"/>
      <c r="E23" s="60" t="s">
        <v>47</v>
      </c>
      <c r="F23" s="50" t="s">
        <v>39</v>
      </c>
      <c r="G23" s="50" t="s">
        <v>39</v>
      </c>
      <c r="H23" s="123"/>
      <c r="I23" s="124"/>
      <c r="J23" s="125">
        <v>0.73760000000000003</v>
      </c>
      <c r="K23" s="126"/>
      <c r="L23" s="126"/>
      <c r="M23" s="125">
        <v>0.88590000000000002</v>
      </c>
      <c r="N23" s="140"/>
      <c r="O23" s="140"/>
      <c r="P23" s="125">
        <v>0.92659999999999998</v>
      </c>
      <c r="Q23" s="126"/>
      <c r="R23" s="142"/>
      <c r="S23" s="40"/>
      <c r="T23" s="32">
        <f t="shared" si="0"/>
        <v>0.85003333333333331</v>
      </c>
      <c r="U23" s="7" t="s">
        <v>109</v>
      </c>
      <c r="V23" s="50" t="s">
        <v>41</v>
      </c>
    </row>
    <row r="24" spans="1:22" s="23" customFormat="1" ht="56.45" customHeight="1" x14ac:dyDescent="0.35">
      <c r="A24" s="8">
        <v>4</v>
      </c>
      <c r="B24" s="55" t="s">
        <v>98</v>
      </c>
      <c r="C24" s="55" t="s">
        <v>99</v>
      </c>
      <c r="D24" s="159"/>
      <c r="E24" s="60">
        <v>0.95</v>
      </c>
      <c r="F24" s="50" t="s">
        <v>39</v>
      </c>
      <c r="G24" s="50" t="s">
        <v>39</v>
      </c>
      <c r="H24" s="123"/>
      <c r="I24" s="124"/>
      <c r="J24" s="125"/>
      <c r="K24" s="126"/>
      <c r="L24" s="127"/>
      <c r="M24" s="125"/>
      <c r="N24" s="127"/>
      <c r="O24" s="127"/>
      <c r="P24" s="125"/>
      <c r="Q24" s="127"/>
      <c r="R24" s="127"/>
      <c r="S24" s="40"/>
      <c r="T24" s="32"/>
      <c r="U24" s="96" t="s">
        <v>110</v>
      </c>
      <c r="V24" s="50" t="s">
        <v>41</v>
      </c>
    </row>
    <row r="25" spans="1:22" s="23" customFormat="1" ht="84" customHeight="1" x14ac:dyDescent="0.35">
      <c r="A25" s="8">
        <v>5</v>
      </c>
      <c r="B25" s="55" t="s">
        <v>51</v>
      </c>
      <c r="C25" s="55" t="s">
        <v>52</v>
      </c>
      <c r="D25" s="159"/>
      <c r="E25" s="52" t="s">
        <v>53</v>
      </c>
      <c r="F25" s="50" t="s">
        <v>39</v>
      </c>
      <c r="G25" s="50" t="s">
        <v>39</v>
      </c>
      <c r="H25" s="130"/>
      <c r="I25" s="130"/>
      <c r="J25" s="125"/>
      <c r="K25" s="125"/>
      <c r="L25" s="125"/>
      <c r="M25" s="125"/>
      <c r="N25" s="125"/>
      <c r="O25" s="125"/>
      <c r="P25" s="125"/>
      <c r="Q25" s="125"/>
      <c r="R25" s="125"/>
      <c r="S25" s="40"/>
      <c r="T25" s="32" t="e">
        <f t="shared" si="0"/>
        <v>#DIV/0!</v>
      </c>
      <c r="U25" s="96" t="s">
        <v>110</v>
      </c>
      <c r="V25" s="51" t="s">
        <v>55</v>
      </c>
    </row>
    <row r="26" spans="1:22" s="23" customFormat="1" ht="89.45" customHeight="1" thickBot="1" x14ac:dyDescent="0.3">
      <c r="A26" s="36">
        <v>6</v>
      </c>
      <c r="B26" s="55" t="s">
        <v>56</v>
      </c>
      <c r="C26" s="55" t="s">
        <v>57</v>
      </c>
      <c r="D26" s="159"/>
      <c r="E26" s="52" t="s">
        <v>58</v>
      </c>
      <c r="F26" s="50" t="s">
        <v>39</v>
      </c>
      <c r="G26" s="50" t="s">
        <v>39</v>
      </c>
      <c r="H26" s="130"/>
      <c r="I26" s="130"/>
      <c r="J26" s="125">
        <v>1</v>
      </c>
      <c r="K26" s="125">
        <v>1</v>
      </c>
      <c r="L26" s="125">
        <v>1</v>
      </c>
      <c r="M26" s="125">
        <v>1</v>
      </c>
      <c r="N26" s="125">
        <v>1</v>
      </c>
      <c r="O26" s="125">
        <v>1</v>
      </c>
      <c r="P26" s="125">
        <v>1</v>
      </c>
      <c r="Q26" s="125">
        <v>0.99839999999999995</v>
      </c>
      <c r="R26" s="125"/>
      <c r="S26" s="40">
        <v>0.99460000000000004</v>
      </c>
      <c r="T26" s="9">
        <f t="shared" si="0"/>
        <v>0.99922222222222223</v>
      </c>
      <c r="U26" s="36" t="s">
        <v>111</v>
      </c>
      <c r="V26" s="51" t="s">
        <v>59</v>
      </c>
    </row>
    <row r="27" spans="1:22" s="23" customFormat="1" ht="89.45" customHeight="1" x14ac:dyDescent="0.35">
      <c r="A27" s="36">
        <v>7</v>
      </c>
      <c r="B27" s="55" t="s">
        <v>60</v>
      </c>
      <c r="C27" s="55" t="s">
        <v>61</v>
      </c>
      <c r="D27" s="160"/>
      <c r="E27" s="52" t="s">
        <v>62</v>
      </c>
      <c r="F27" s="50" t="s">
        <v>39</v>
      </c>
      <c r="G27" s="50" t="s">
        <v>39</v>
      </c>
      <c r="H27" s="128"/>
      <c r="I27" s="128"/>
      <c r="J27" s="129"/>
      <c r="K27" s="130"/>
      <c r="L27" s="125"/>
      <c r="M27" s="125"/>
      <c r="N27" s="125"/>
      <c r="O27" s="125"/>
      <c r="P27" s="125"/>
      <c r="Q27" s="125"/>
      <c r="R27" s="125"/>
      <c r="S27" s="40"/>
      <c r="T27" s="9" t="e">
        <f t="shared" si="0"/>
        <v>#DIV/0!</v>
      </c>
      <c r="U27" s="96" t="s">
        <v>110</v>
      </c>
      <c r="V27" s="51" t="s">
        <v>64</v>
      </c>
    </row>
    <row r="28" spans="1:22" s="23" customFormat="1" ht="89.45" customHeight="1" thickBot="1" x14ac:dyDescent="0.3">
      <c r="A28" s="37">
        <v>8</v>
      </c>
      <c r="B28" s="55" t="s">
        <v>65</v>
      </c>
      <c r="C28" s="55" t="s">
        <v>66</v>
      </c>
      <c r="D28" s="158" t="s">
        <v>67</v>
      </c>
      <c r="E28" s="61">
        <v>0.996</v>
      </c>
      <c r="F28" s="50" t="s">
        <v>39</v>
      </c>
      <c r="G28" s="50" t="s">
        <v>39</v>
      </c>
      <c r="H28" s="125">
        <v>0.98</v>
      </c>
      <c r="I28" s="125">
        <v>0.98</v>
      </c>
      <c r="J28" s="125">
        <v>0.96</v>
      </c>
      <c r="K28" s="125">
        <v>0.99580000000000002</v>
      </c>
      <c r="L28" s="125">
        <v>0.99980000000000002</v>
      </c>
      <c r="M28" s="125">
        <v>1</v>
      </c>
      <c r="N28" s="125">
        <v>0.97440000000000004</v>
      </c>
      <c r="O28" s="125">
        <v>1</v>
      </c>
      <c r="P28" s="125" t="s">
        <v>112</v>
      </c>
      <c r="Q28" s="125">
        <v>0.999</v>
      </c>
      <c r="R28" s="125"/>
      <c r="S28" s="40">
        <v>0.99180000000000001</v>
      </c>
      <c r="T28" s="9">
        <f t="shared" si="0"/>
        <v>0.98807999999999985</v>
      </c>
      <c r="U28" s="36"/>
      <c r="V28" s="50" t="s">
        <v>59</v>
      </c>
    </row>
    <row r="29" spans="1:22" s="23" customFormat="1" ht="108" customHeight="1" thickBot="1" x14ac:dyDescent="0.3">
      <c r="A29" s="37">
        <v>9</v>
      </c>
      <c r="B29" s="55" t="s">
        <v>68</v>
      </c>
      <c r="C29" s="55" t="s">
        <v>69</v>
      </c>
      <c r="D29" s="159"/>
      <c r="E29" s="62">
        <v>0</v>
      </c>
      <c r="F29" s="50" t="s">
        <v>39</v>
      </c>
      <c r="G29" s="50" t="s">
        <v>39</v>
      </c>
      <c r="H29" s="131"/>
      <c r="I29" s="126"/>
      <c r="J29" s="125">
        <v>8.0000000000000002E-3</v>
      </c>
      <c r="K29" s="126"/>
      <c r="L29" s="127"/>
      <c r="M29" s="125">
        <v>0</v>
      </c>
      <c r="N29" s="127"/>
      <c r="O29" s="127"/>
      <c r="P29" s="125">
        <v>4.7E-2</v>
      </c>
      <c r="Q29" s="127"/>
      <c r="R29" s="127"/>
      <c r="S29" s="40"/>
      <c r="T29" s="9">
        <f t="shared" si="0"/>
        <v>1.8333333333333333E-2</v>
      </c>
      <c r="U29" s="37"/>
      <c r="V29" s="53" t="s">
        <v>41</v>
      </c>
    </row>
    <row r="30" spans="1:22" s="23" customFormat="1" ht="108" customHeight="1" thickBot="1" x14ac:dyDescent="0.3">
      <c r="A30" s="37">
        <v>10</v>
      </c>
      <c r="B30" s="55" t="s">
        <v>71</v>
      </c>
      <c r="C30" s="55" t="s">
        <v>72</v>
      </c>
      <c r="D30" s="160"/>
      <c r="E30" s="63">
        <v>0.996</v>
      </c>
      <c r="F30" s="50" t="s">
        <v>39</v>
      </c>
      <c r="G30" s="50" t="s">
        <v>39</v>
      </c>
      <c r="H30" s="125">
        <v>0.98</v>
      </c>
      <c r="I30" s="125">
        <v>0.98</v>
      </c>
      <c r="J30" s="125">
        <v>0.96099999999999997</v>
      </c>
      <c r="K30" s="125">
        <v>0.99719999999999998</v>
      </c>
      <c r="L30" s="125">
        <v>0.99019999999999997</v>
      </c>
      <c r="M30" s="125">
        <v>0.98950000000000005</v>
      </c>
      <c r="N30" s="125">
        <v>0.97309999999999997</v>
      </c>
      <c r="O30" s="125">
        <v>1</v>
      </c>
      <c r="P30" s="125">
        <v>0.98509999999999998</v>
      </c>
      <c r="Q30" s="125">
        <v>0.999</v>
      </c>
      <c r="R30" s="125"/>
      <c r="S30" s="40">
        <v>0.99180000000000001</v>
      </c>
      <c r="T30" s="9">
        <f t="shared" si="0"/>
        <v>0.98608181818181817</v>
      </c>
      <c r="U30" s="37"/>
      <c r="V30" s="50" t="s">
        <v>59</v>
      </c>
    </row>
    <row r="31" spans="1:22" s="23" customFormat="1" ht="89.45" customHeight="1" x14ac:dyDescent="0.35">
      <c r="A31" s="37">
        <v>11</v>
      </c>
      <c r="B31" s="55" t="s">
        <v>73</v>
      </c>
      <c r="C31" s="55" t="s">
        <v>74</v>
      </c>
      <c r="D31" s="158" t="s">
        <v>75</v>
      </c>
      <c r="E31" s="52">
        <v>0.98</v>
      </c>
      <c r="F31" s="50" t="s">
        <v>39</v>
      </c>
      <c r="G31" s="50" t="s">
        <v>39</v>
      </c>
      <c r="H31" s="125">
        <f>AVERAGE(H28,H30)</f>
        <v>0.98</v>
      </c>
      <c r="I31" s="125">
        <f t="shared" ref="I31:P31" si="1">AVERAGE(I28,I30)</f>
        <v>0.98</v>
      </c>
      <c r="J31" s="125">
        <f t="shared" si="1"/>
        <v>0.96049999999999991</v>
      </c>
      <c r="K31" s="125">
        <f t="shared" si="1"/>
        <v>0.99649999999999994</v>
      </c>
      <c r="L31" s="125">
        <f t="shared" si="1"/>
        <v>0.995</v>
      </c>
      <c r="M31" s="125">
        <f t="shared" si="1"/>
        <v>0.99475000000000002</v>
      </c>
      <c r="N31" s="125">
        <f t="shared" si="1"/>
        <v>0.97375</v>
      </c>
      <c r="O31" s="125">
        <f t="shared" si="1"/>
        <v>1</v>
      </c>
      <c r="P31" s="125">
        <f t="shared" si="1"/>
        <v>0.98509999999999998</v>
      </c>
      <c r="Q31" s="125">
        <v>0.999</v>
      </c>
      <c r="R31" s="125"/>
      <c r="S31" s="40"/>
      <c r="T31" s="9">
        <f t="shared" si="0"/>
        <v>0.98645999999999989</v>
      </c>
      <c r="U31" s="96"/>
      <c r="V31" s="50" t="s">
        <v>59</v>
      </c>
    </row>
    <row r="32" spans="1:22" s="23" customFormat="1" ht="89.45" customHeight="1" thickBot="1" x14ac:dyDescent="0.3">
      <c r="A32" s="37">
        <v>12</v>
      </c>
      <c r="B32" s="55" t="s">
        <v>76</v>
      </c>
      <c r="C32" s="55" t="s">
        <v>77</v>
      </c>
      <c r="D32" s="160"/>
      <c r="E32" s="52">
        <v>0.9</v>
      </c>
      <c r="F32" s="50" t="s">
        <v>39</v>
      </c>
      <c r="G32" s="50" t="s">
        <v>39</v>
      </c>
      <c r="H32" s="125" t="s">
        <v>108</v>
      </c>
      <c r="I32" s="125">
        <v>1</v>
      </c>
      <c r="J32" s="125">
        <v>1</v>
      </c>
      <c r="K32" s="125">
        <v>1</v>
      </c>
      <c r="L32" s="125">
        <v>1</v>
      </c>
      <c r="M32" s="125">
        <v>1</v>
      </c>
      <c r="N32" s="125">
        <v>1</v>
      </c>
      <c r="O32" s="125">
        <v>1</v>
      </c>
      <c r="P32" s="125">
        <v>1</v>
      </c>
      <c r="Q32" s="125">
        <v>1</v>
      </c>
      <c r="R32" s="125"/>
      <c r="S32" s="40">
        <v>1</v>
      </c>
      <c r="T32" s="9">
        <f>AVERAGE(H32:S32)</f>
        <v>1</v>
      </c>
      <c r="U32" s="37"/>
      <c r="V32" s="51" t="s">
        <v>59</v>
      </c>
    </row>
    <row r="33" spans="1:22" s="23" customFormat="1" ht="89.45" customHeight="1" thickBot="1" x14ac:dyDescent="0.3">
      <c r="A33" s="37">
        <v>13</v>
      </c>
      <c r="B33" s="55" t="s">
        <v>78</v>
      </c>
      <c r="C33" s="55" t="s">
        <v>79</v>
      </c>
      <c r="D33" s="158" t="s">
        <v>80</v>
      </c>
      <c r="E33" s="62">
        <v>0.9</v>
      </c>
      <c r="F33" s="50" t="s">
        <v>39</v>
      </c>
      <c r="G33" s="50" t="s">
        <v>39</v>
      </c>
      <c r="H33" s="125">
        <v>0.66669999999999996</v>
      </c>
      <c r="I33" s="125">
        <v>0.57140000000000002</v>
      </c>
      <c r="J33" s="125">
        <v>0.55000000000000004</v>
      </c>
      <c r="K33" s="125">
        <v>0.28570000000000001</v>
      </c>
      <c r="L33" s="125">
        <v>0.8095</v>
      </c>
      <c r="M33" s="125">
        <v>0.7</v>
      </c>
      <c r="N33" s="125">
        <v>0.76470000000000005</v>
      </c>
      <c r="O33" s="125">
        <v>0.94499999999999995</v>
      </c>
      <c r="P33" s="125">
        <v>0.95</v>
      </c>
      <c r="Q33" s="125">
        <v>1</v>
      </c>
      <c r="R33" s="125">
        <v>1</v>
      </c>
      <c r="S33" s="40">
        <v>1</v>
      </c>
      <c r="T33" s="9">
        <f t="shared" si="0"/>
        <v>0.77024999999999999</v>
      </c>
      <c r="U33" s="37"/>
      <c r="V33" s="50" t="s">
        <v>59</v>
      </c>
    </row>
    <row r="34" spans="1:22" s="23" customFormat="1" ht="89.45" customHeight="1" x14ac:dyDescent="0.25">
      <c r="A34" s="37">
        <v>14</v>
      </c>
      <c r="B34" s="55" t="s">
        <v>81</v>
      </c>
      <c r="C34" s="55" t="s">
        <v>82</v>
      </c>
      <c r="D34" s="159"/>
      <c r="E34" s="62">
        <v>0.9</v>
      </c>
      <c r="F34" s="50" t="s">
        <v>39</v>
      </c>
      <c r="G34" s="50" t="s">
        <v>39</v>
      </c>
      <c r="H34" s="125">
        <v>0.66669999999999996</v>
      </c>
      <c r="I34" s="125">
        <v>1</v>
      </c>
      <c r="J34" s="125">
        <v>1</v>
      </c>
      <c r="K34" s="125">
        <v>1</v>
      </c>
      <c r="L34" s="125">
        <v>1</v>
      </c>
      <c r="M34" s="125">
        <v>1</v>
      </c>
      <c r="N34" s="125">
        <v>1</v>
      </c>
      <c r="O34" s="125">
        <v>1</v>
      </c>
      <c r="P34" s="125">
        <v>1</v>
      </c>
      <c r="Q34" s="125">
        <v>1</v>
      </c>
      <c r="R34" s="125">
        <v>1</v>
      </c>
      <c r="S34" s="40">
        <v>1</v>
      </c>
      <c r="T34" s="9">
        <f t="shared" si="0"/>
        <v>0.97222500000000001</v>
      </c>
      <c r="U34" s="37"/>
      <c r="V34" s="50" t="s">
        <v>59</v>
      </c>
    </row>
    <row r="35" spans="1:22" s="23" customFormat="1" ht="89.45" customHeight="1" thickBot="1" x14ac:dyDescent="0.3">
      <c r="A35" s="37">
        <v>15</v>
      </c>
      <c r="B35" s="55" t="s">
        <v>83</v>
      </c>
      <c r="C35" s="55" t="s">
        <v>84</v>
      </c>
      <c r="D35" s="160"/>
      <c r="E35" s="62">
        <v>0.9</v>
      </c>
      <c r="F35" s="50" t="s">
        <v>39</v>
      </c>
      <c r="G35" s="50" t="s">
        <v>39</v>
      </c>
      <c r="H35" s="125" t="s">
        <v>108</v>
      </c>
      <c r="I35" s="125" t="s">
        <v>108</v>
      </c>
      <c r="J35" s="125" t="s">
        <v>108</v>
      </c>
      <c r="K35" s="125" t="s">
        <v>108</v>
      </c>
      <c r="L35" s="125" t="s">
        <v>108</v>
      </c>
      <c r="M35" s="125">
        <v>1</v>
      </c>
      <c r="N35" s="125">
        <v>1</v>
      </c>
      <c r="O35" s="125">
        <v>1</v>
      </c>
      <c r="P35" s="125">
        <v>1</v>
      </c>
      <c r="Q35" s="125">
        <v>1</v>
      </c>
      <c r="R35" s="125">
        <v>1</v>
      </c>
      <c r="S35" s="40">
        <v>1</v>
      </c>
      <c r="T35" s="9">
        <f t="shared" si="0"/>
        <v>1</v>
      </c>
      <c r="U35" s="37"/>
      <c r="V35" s="50" t="s">
        <v>59</v>
      </c>
    </row>
    <row r="36" spans="1:22" s="23" customFormat="1" ht="89.45" customHeight="1" x14ac:dyDescent="0.25">
      <c r="A36" s="56">
        <v>16</v>
      </c>
      <c r="B36" s="99" t="s">
        <v>85</v>
      </c>
      <c r="C36" s="99" t="s">
        <v>86</v>
      </c>
      <c r="D36" s="99" t="s">
        <v>87</v>
      </c>
      <c r="E36" s="64">
        <v>0.9</v>
      </c>
      <c r="F36" s="65" t="s">
        <v>39</v>
      </c>
      <c r="G36" s="65" t="s">
        <v>39</v>
      </c>
      <c r="H36" s="143" t="s">
        <v>39</v>
      </c>
      <c r="I36" s="143" t="s">
        <v>39</v>
      </c>
      <c r="J36" s="125" t="s">
        <v>108</v>
      </c>
      <c r="K36" s="143" t="s">
        <v>39</v>
      </c>
      <c r="L36" s="143" t="s">
        <v>39</v>
      </c>
      <c r="M36" s="132">
        <v>1</v>
      </c>
      <c r="N36" s="143" t="s">
        <v>39</v>
      </c>
      <c r="O36" s="143" t="s">
        <v>39</v>
      </c>
      <c r="P36" s="132">
        <v>1</v>
      </c>
      <c r="Q36" s="133"/>
      <c r="R36" s="133"/>
      <c r="S36" s="58"/>
      <c r="T36" s="9">
        <f>AVERAGE(H36:S36)</f>
        <v>1</v>
      </c>
      <c r="U36" s="56"/>
      <c r="V36" s="67" t="s">
        <v>88</v>
      </c>
    </row>
    <row r="37" spans="1:22" s="23" customFormat="1" ht="89.45" customHeight="1" x14ac:dyDescent="0.25">
      <c r="A37" s="37">
        <v>17</v>
      </c>
      <c r="B37" s="55" t="s">
        <v>89</v>
      </c>
      <c r="C37" s="55" t="s">
        <v>90</v>
      </c>
      <c r="D37" s="55" t="s">
        <v>91</v>
      </c>
      <c r="E37" s="66">
        <v>0</v>
      </c>
      <c r="F37" s="50" t="s">
        <v>39</v>
      </c>
      <c r="G37" s="50" t="s">
        <v>39</v>
      </c>
      <c r="H37" s="125">
        <v>1</v>
      </c>
      <c r="I37" s="125">
        <v>1</v>
      </c>
      <c r="J37" s="125">
        <v>1</v>
      </c>
      <c r="K37" s="125">
        <v>1</v>
      </c>
      <c r="L37" s="125">
        <v>1</v>
      </c>
      <c r="M37" s="125">
        <v>1</v>
      </c>
      <c r="N37" s="125">
        <v>1</v>
      </c>
      <c r="O37" s="125">
        <v>1</v>
      </c>
      <c r="P37" s="125">
        <v>1</v>
      </c>
      <c r="Q37" s="125">
        <v>1</v>
      </c>
      <c r="R37" s="125"/>
      <c r="S37" s="40">
        <v>1</v>
      </c>
      <c r="T37" s="35">
        <f t="shared" si="0"/>
        <v>1</v>
      </c>
      <c r="U37" s="37"/>
      <c r="V37" s="54" t="s">
        <v>92</v>
      </c>
    </row>
    <row r="38" spans="1:22" s="23" customFormat="1" ht="89.45" customHeight="1" x14ac:dyDescent="0.25">
      <c r="A38" s="5"/>
      <c r="B38" s="10"/>
      <c r="C38" s="10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2"/>
    </row>
    <row r="39" spans="1:22" ht="18" x14ac:dyDescent="0.25">
      <c r="B39" s="10"/>
      <c r="C39" s="1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2"/>
    </row>
    <row r="40" spans="1:22" ht="18" x14ac:dyDescent="0.25">
      <c r="B40" s="10"/>
      <c r="C40" s="10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2"/>
    </row>
    <row r="41" spans="1:22" ht="18" x14ac:dyDescent="0.25">
      <c r="B41" s="10"/>
      <c r="C41" s="10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2"/>
    </row>
    <row r="42" spans="1:22" ht="20.25" x14ac:dyDescent="0.3">
      <c r="D42" s="24" t="s">
        <v>93</v>
      </c>
      <c r="F42" s="25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2"/>
    </row>
    <row r="43" spans="1:22" ht="18" x14ac:dyDescent="0.25">
      <c r="B43" s="26"/>
      <c r="C43" s="26"/>
      <c r="D43" s="27"/>
      <c r="E43" s="27"/>
      <c r="F43" s="2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2"/>
    </row>
    <row r="44" spans="1:22" ht="18" x14ac:dyDescent="0.25">
      <c r="B44" s="148" t="s">
        <v>94</v>
      </c>
      <c r="C44" s="148"/>
      <c r="D44" s="148"/>
      <c r="E44" s="28"/>
      <c r="F44" s="25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2"/>
    </row>
    <row r="45" spans="1:22" ht="18" x14ac:dyDescent="0.25">
      <c r="B45" s="148" t="s">
        <v>95</v>
      </c>
      <c r="C45" s="148"/>
      <c r="D45" s="148"/>
      <c r="E45" s="43"/>
      <c r="F45" s="2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2"/>
    </row>
    <row r="46" spans="1:22" ht="18" x14ac:dyDescent="0.25">
      <c r="B46" s="148" t="s">
        <v>96</v>
      </c>
      <c r="C46" s="148"/>
      <c r="D46" s="148"/>
      <c r="E46" s="29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2"/>
    </row>
    <row r="47" spans="1:22" ht="18" x14ac:dyDescent="0.25">
      <c r="B47" s="10"/>
      <c r="C47" s="10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2"/>
    </row>
    <row r="48" spans="1:22" ht="18" x14ac:dyDescent="0.25">
      <c r="B48" s="10"/>
      <c r="C48" s="10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2"/>
    </row>
    <row r="49" spans="2:22" ht="18" x14ac:dyDescent="0.25">
      <c r="B49" s="10"/>
      <c r="C49" s="1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2"/>
    </row>
    <row r="50" spans="2:22" ht="18" x14ac:dyDescent="0.25">
      <c r="B50" s="10"/>
      <c r="C50" s="10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2"/>
    </row>
    <row r="51" spans="2:22" ht="18" x14ac:dyDescent="0.25">
      <c r="B51" s="10"/>
      <c r="C51" s="10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2"/>
    </row>
    <row r="52" spans="2:22" ht="18" x14ac:dyDescent="0.25">
      <c r="B52" s="10"/>
      <c r="C52" s="10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2"/>
    </row>
    <row r="53" spans="2:22" ht="18" x14ac:dyDescent="0.25">
      <c r="B53" s="10"/>
      <c r="C53" s="1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2"/>
    </row>
    <row r="54" spans="2:22" ht="18" x14ac:dyDescent="0.25">
      <c r="B54" s="10"/>
      <c r="C54" s="1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2"/>
    </row>
    <row r="55" spans="2:22" ht="18" x14ac:dyDescent="0.25">
      <c r="B55" s="10"/>
      <c r="C55" s="1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2"/>
    </row>
    <row r="56" spans="2:22" ht="18" x14ac:dyDescent="0.25">
      <c r="B56" s="10"/>
      <c r="C56" s="1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2"/>
    </row>
    <row r="57" spans="2:22" ht="18" x14ac:dyDescent="0.25">
      <c r="B57" s="10"/>
      <c r="C57" s="10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2"/>
    </row>
    <row r="58" spans="2:22" ht="18" x14ac:dyDescent="0.25">
      <c r="B58" s="10"/>
      <c r="C58" s="10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2"/>
    </row>
    <row r="59" spans="2:22" ht="18" x14ac:dyDescent="0.25">
      <c r="B59" s="10"/>
      <c r="C59" s="10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2"/>
    </row>
  </sheetData>
  <mergeCells count="28">
    <mergeCell ref="A2:D5"/>
    <mergeCell ref="E2:U5"/>
    <mergeCell ref="V2:W2"/>
    <mergeCell ref="V3:W3"/>
    <mergeCell ref="V4:W4"/>
    <mergeCell ref="V5:W5"/>
    <mergeCell ref="A8:U8"/>
    <mergeCell ref="A9:U9"/>
    <mergeCell ref="A11:B11"/>
    <mergeCell ref="A17:A20"/>
    <mergeCell ref="B17:B20"/>
    <mergeCell ref="C17:C20"/>
    <mergeCell ref="D17:F18"/>
    <mergeCell ref="G17:G20"/>
    <mergeCell ref="T17:T20"/>
    <mergeCell ref="U17:U20"/>
    <mergeCell ref="B46:D46"/>
    <mergeCell ref="V17:V20"/>
    <mergeCell ref="H18:S19"/>
    <mergeCell ref="D19:D20"/>
    <mergeCell ref="E19:E20"/>
    <mergeCell ref="F19:F20"/>
    <mergeCell ref="D21:D27"/>
    <mergeCell ref="D28:D30"/>
    <mergeCell ref="D31:D32"/>
    <mergeCell ref="D33:D35"/>
    <mergeCell ref="B44:D44"/>
    <mergeCell ref="B45:D45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showGridLines="0" topLeftCell="F23" zoomScale="55" zoomScaleNormal="55" workbookViewId="0">
      <selection activeCell="U36" sqref="U36"/>
    </sheetView>
  </sheetViews>
  <sheetFormatPr baseColWidth="10" defaultColWidth="4.28515625" defaultRowHeight="12.75" x14ac:dyDescent="0.2"/>
  <cols>
    <col min="1" max="1" width="23.28515625" style="5" customWidth="1"/>
    <col min="2" max="2" width="50.42578125" style="11" customWidth="1"/>
    <col min="3" max="3" width="85.28515625" style="11" customWidth="1"/>
    <col min="4" max="4" width="41.42578125" style="5" customWidth="1"/>
    <col min="5" max="5" width="23.7109375" style="5" customWidth="1"/>
    <col min="6" max="6" width="19.7109375" style="5" customWidth="1"/>
    <col min="7" max="7" width="19.140625" style="5" customWidth="1"/>
    <col min="8" max="8" width="15.28515625" style="5" customWidth="1"/>
    <col min="9" max="9" width="14.140625" style="5" customWidth="1"/>
    <col min="10" max="10" width="17.85546875" style="5" customWidth="1"/>
    <col min="11" max="11" width="14.28515625" style="5" customWidth="1"/>
    <col min="12" max="12" width="17" style="5" customWidth="1"/>
    <col min="13" max="13" width="13.7109375" style="5" customWidth="1"/>
    <col min="14" max="14" width="14.140625" style="5" customWidth="1"/>
    <col min="15" max="15" width="16.42578125" style="5" customWidth="1"/>
    <col min="16" max="16" width="18" style="5" customWidth="1"/>
    <col min="17" max="17" width="13.7109375" style="5" customWidth="1"/>
    <col min="18" max="18" width="17.28515625" style="5" customWidth="1"/>
    <col min="19" max="19" width="13.28515625" style="5" customWidth="1"/>
    <col min="20" max="20" width="19.28515625" style="5" customWidth="1"/>
    <col min="21" max="21" width="49.140625" style="5" customWidth="1"/>
    <col min="22" max="22" width="28.28515625" style="41" customWidth="1"/>
    <col min="23" max="16384" width="4.28515625" style="5"/>
  </cols>
  <sheetData>
    <row r="1" spans="1:23" ht="13.5" thickBot="1" x14ac:dyDescent="0.25"/>
    <row r="2" spans="1:23" ht="30.75" customHeight="1" x14ac:dyDescent="0.2">
      <c r="A2" s="174"/>
      <c r="B2" s="175"/>
      <c r="C2" s="175"/>
      <c r="D2" s="176"/>
      <c r="E2" s="183" t="s">
        <v>0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5"/>
      <c r="V2" s="192" t="s">
        <v>1</v>
      </c>
      <c r="W2" s="193"/>
    </row>
    <row r="3" spans="1:23" ht="16.5" customHeight="1" x14ac:dyDescent="0.2">
      <c r="A3" s="177"/>
      <c r="B3" s="178"/>
      <c r="C3" s="178"/>
      <c r="D3" s="179"/>
      <c r="E3" s="186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8"/>
      <c r="V3" s="194" t="s">
        <v>2</v>
      </c>
      <c r="W3" s="195"/>
    </row>
    <row r="4" spans="1:23" ht="15.75" customHeight="1" x14ac:dyDescent="0.2">
      <c r="A4" s="177"/>
      <c r="B4" s="178"/>
      <c r="C4" s="178"/>
      <c r="D4" s="179"/>
      <c r="E4" s="186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8"/>
      <c r="V4" s="194" t="s">
        <v>3</v>
      </c>
      <c r="W4" s="195"/>
    </row>
    <row r="5" spans="1:23" ht="30" customHeight="1" thickBot="1" x14ac:dyDescent="0.25">
      <c r="A5" s="180"/>
      <c r="B5" s="181"/>
      <c r="C5" s="181"/>
      <c r="D5" s="182"/>
      <c r="E5" s="189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1"/>
      <c r="V5" s="196" t="s">
        <v>4</v>
      </c>
      <c r="W5" s="197"/>
    </row>
    <row r="6" spans="1:23" ht="27.75" x14ac:dyDescent="0.4">
      <c r="B6" s="12"/>
      <c r="C6" s="12"/>
      <c r="D6" s="13"/>
      <c r="E6" s="14"/>
      <c r="F6" s="14"/>
      <c r="G6" s="14"/>
      <c r="H6" s="1"/>
      <c r="I6" s="1"/>
      <c r="J6" s="1"/>
      <c r="K6" s="1"/>
      <c r="L6" s="1"/>
      <c r="O6" s="15"/>
      <c r="P6" s="15"/>
      <c r="Q6" s="15"/>
      <c r="R6" s="15"/>
      <c r="S6" s="15"/>
      <c r="T6" s="15"/>
      <c r="U6" s="1"/>
    </row>
    <row r="7" spans="1:23" ht="30" x14ac:dyDescent="0.2">
      <c r="B7" s="5"/>
      <c r="C7" s="5"/>
      <c r="D7" s="16"/>
      <c r="E7" s="16"/>
      <c r="F7" s="16"/>
      <c r="G7" s="1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3" ht="30" x14ac:dyDescent="0.2">
      <c r="A8" s="161" t="s">
        <v>5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</row>
    <row r="9" spans="1:23" ht="135" customHeight="1" x14ac:dyDescent="0.2">
      <c r="A9" s="162" t="s">
        <v>6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</row>
    <row r="10" spans="1:23" ht="27.75" x14ac:dyDescent="0.2">
      <c r="B10" s="5"/>
      <c r="C10" s="5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3"/>
    </row>
    <row r="11" spans="1:23" ht="27.75" x14ac:dyDescent="0.2">
      <c r="A11" s="163" t="s">
        <v>7</v>
      </c>
      <c r="B11" s="163"/>
      <c r="C11" s="100"/>
      <c r="D11" s="101"/>
      <c r="E11" s="101"/>
      <c r="F11" s="101"/>
      <c r="G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3"/>
    </row>
    <row r="12" spans="1:23" ht="27.75" x14ac:dyDescent="0.2">
      <c r="A12" s="18" t="s">
        <v>8</v>
      </c>
      <c r="B12" s="100" t="s">
        <v>9</v>
      </c>
      <c r="C12" s="100"/>
      <c r="D12" s="101"/>
      <c r="E12" s="101"/>
      <c r="F12" s="101"/>
      <c r="G12" s="101"/>
      <c r="H12" s="18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3"/>
    </row>
    <row r="13" spans="1:23" ht="19.5" customHeight="1" x14ac:dyDescent="0.2"/>
    <row r="14" spans="1:23" ht="20.100000000000001" customHeight="1" x14ac:dyDescent="0.2">
      <c r="B14" s="19" t="s">
        <v>10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3" ht="20.100000000000001" customHeight="1" x14ac:dyDescent="0.2">
      <c r="B15" s="19" t="s">
        <v>10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3" ht="20.100000000000001" customHeight="1" x14ac:dyDescent="0.2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1:22" ht="20.100000000000001" customHeight="1" x14ac:dyDescent="0.2">
      <c r="A17" s="149" t="s">
        <v>11</v>
      </c>
      <c r="B17" s="149" t="s">
        <v>12</v>
      </c>
      <c r="C17" s="164" t="s">
        <v>13</v>
      </c>
      <c r="D17" s="167" t="s">
        <v>14</v>
      </c>
      <c r="E17" s="168"/>
      <c r="F17" s="169"/>
      <c r="G17" s="173" t="s">
        <v>15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149" t="s">
        <v>16</v>
      </c>
      <c r="U17" s="164" t="s">
        <v>17</v>
      </c>
      <c r="V17" s="149" t="s">
        <v>18</v>
      </c>
    </row>
    <row r="18" spans="1:22" s="20" customFormat="1" ht="15" customHeight="1" x14ac:dyDescent="0.25">
      <c r="A18" s="149"/>
      <c r="B18" s="149"/>
      <c r="C18" s="165"/>
      <c r="D18" s="170"/>
      <c r="E18" s="171"/>
      <c r="F18" s="172"/>
      <c r="G18" s="173"/>
      <c r="H18" s="150" t="s">
        <v>19</v>
      </c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2"/>
      <c r="T18" s="149"/>
      <c r="U18" s="165"/>
      <c r="V18" s="149"/>
    </row>
    <row r="19" spans="1:22" s="20" customFormat="1" ht="18" customHeight="1" x14ac:dyDescent="0.25">
      <c r="A19" s="149"/>
      <c r="B19" s="149"/>
      <c r="C19" s="165"/>
      <c r="D19" s="156" t="s">
        <v>20</v>
      </c>
      <c r="E19" s="156" t="s">
        <v>21</v>
      </c>
      <c r="F19" s="156" t="s">
        <v>22</v>
      </c>
      <c r="G19" s="173"/>
      <c r="H19" s="153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5"/>
      <c r="T19" s="149"/>
      <c r="U19" s="165"/>
      <c r="V19" s="149"/>
    </row>
    <row r="20" spans="1:22" s="21" customFormat="1" ht="44.65" customHeight="1" thickBot="1" x14ac:dyDescent="0.4">
      <c r="A20" s="149"/>
      <c r="B20" s="149"/>
      <c r="C20" s="166"/>
      <c r="D20" s="157"/>
      <c r="E20" s="157"/>
      <c r="F20" s="157"/>
      <c r="G20" s="173"/>
      <c r="H20" s="33" t="s">
        <v>23</v>
      </c>
      <c r="I20" s="33" t="s">
        <v>24</v>
      </c>
      <c r="J20" s="33" t="s">
        <v>25</v>
      </c>
      <c r="K20" s="33" t="s">
        <v>26</v>
      </c>
      <c r="L20" s="33" t="s">
        <v>27</v>
      </c>
      <c r="M20" s="33" t="s">
        <v>28</v>
      </c>
      <c r="N20" s="33" t="s">
        <v>29</v>
      </c>
      <c r="O20" s="33" t="s">
        <v>30</v>
      </c>
      <c r="P20" s="33" t="s">
        <v>31</v>
      </c>
      <c r="Q20" s="33" t="s">
        <v>32</v>
      </c>
      <c r="R20" s="33" t="s">
        <v>33</v>
      </c>
      <c r="S20" s="34" t="s">
        <v>34</v>
      </c>
      <c r="T20" s="149"/>
      <c r="U20" s="165"/>
      <c r="V20" s="149"/>
    </row>
    <row r="21" spans="1:22" s="22" customFormat="1" ht="105.75" customHeight="1" thickBot="1" x14ac:dyDescent="0.4">
      <c r="A21" s="8">
        <v>1</v>
      </c>
      <c r="B21" s="55" t="s">
        <v>35</v>
      </c>
      <c r="C21" s="55" t="s">
        <v>36</v>
      </c>
      <c r="D21" s="158" t="s">
        <v>37</v>
      </c>
      <c r="E21" s="60" t="s">
        <v>38</v>
      </c>
      <c r="F21" s="50" t="s">
        <v>39</v>
      </c>
      <c r="G21" s="50" t="s">
        <v>39</v>
      </c>
      <c r="H21" s="123"/>
      <c r="I21" s="124"/>
      <c r="J21" s="125"/>
      <c r="K21" s="126"/>
      <c r="L21" s="126"/>
      <c r="M21" s="125"/>
      <c r="N21" s="126"/>
      <c r="O21" s="126"/>
      <c r="P21" s="125"/>
      <c r="Q21" s="126"/>
      <c r="R21" s="126"/>
      <c r="S21" s="40"/>
      <c r="T21" s="32" t="e">
        <f>AVERAGE(H21:S21)</f>
        <v>#DIV/0!</v>
      </c>
      <c r="U21" s="89" t="s">
        <v>113</v>
      </c>
      <c r="V21" s="50" t="s">
        <v>41</v>
      </c>
    </row>
    <row r="22" spans="1:22" s="23" customFormat="1" ht="129.75" customHeight="1" thickBot="1" x14ac:dyDescent="0.3">
      <c r="A22" s="8">
        <v>2</v>
      </c>
      <c r="B22" s="55" t="s">
        <v>42</v>
      </c>
      <c r="C22" s="55" t="s">
        <v>43</v>
      </c>
      <c r="D22" s="159"/>
      <c r="E22" s="60" t="s">
        <v>38</v>
      </c>
      <c r="F22" s="50" t="s">
        <v>39</v>
      </c>
      <c r="G22" s="50" t="s">
        <v>39</v>
      </c>
      <c r="H22" s="123"/>
      <c r="I22" s="124"/>
      <c r="J22" s="125"/>
      <c r="K22" s="126"/>
      <c r="L22" s="126"/>
      <c r="M22" s="125"/>
      <c r="N22" s="126"/>
      <c r="O22" s="126"/>
      <c r="P22" s="125"/>
      <c r="Q22" s="126"/>
      <c r="R22" s="126"/>
      <c r="S22" s="40"/>
      <c r="T22" s="32" t="e">
        <f t="shared" ref="T22:T37" si="0">AVERAGE(H22:S22)</f>
        <v>#DIV/0!</v>
      </c>
      <c r="U22" s="89" t="s">
        <v>113</v>
      </c>
      <c r="V22" s="50" t="s">
        <v>41</v>
      </c>
    </row>
    <row r="23" spans="1:22" s="23" customFormat="1" ht="84.75" customHeight="1" thickBot="1" x14ac:dyDescent="0.3">
      <c r="A23" s="8">
        <v>3</v>
      </c>
      <c r="B23" s="55" t="s">
        <v>45</v>
      </c>
      <c r="C23" s="55" t="s">
        <v>46</v>
      </c>
      <c r="D23" s="159"/>
      <c r="E23" s="60" t="s">
        <v>47</v>
      </c>
      <c r="F23" s="50" t="s">
        <v>39</v>
      </c>
      <c r="G23" s="50" t="s">
        <v>39</v>
      </c>
      <c r="H23" s="123"/>
      <c r="I23" s="124"/>
      <c r="J23" s="125">
        <v>0.99339999999999995</v>
      </c>
      <c r="K23" s="126"/>
      <c r="L23" s="126"/>
      <c r="M23" s="125">
        <v>0.99450000000000005</v>
      </c>
      <c r="N23" s="126"/>
      <c r="O23" s="126"/>
      <c r="P23" s="125">
        <v>0.99</v>
      </c>
      <c r="Q23" s="126"/>
      <c r="R23" s="126"/>
      <c r="S23" s="40">
        <v>0.99</v>
      </c>
      <c r="T23" s="32">
        <f t="shared" si="0"/>
        <v>0.99197500000000005</v>
      </c>
      <c r="U23" s="89" t="s">
        <v>113</v>
      </c>
      <c r="V23" s="50" t="s">
        <v>41</v>
      </c>
    </row>
    <row r="24" spans="1:22" s="23" customFormat="1" ht="74.25" customHeight="1" thickBot="1" x14ac:dyDescent="0.3">
      <c r="A24" s="8">
        <v>4</v>
      </c>
      <c r="B24" s="55" t="s">
        <v>98</v>
      </c>
      <c r="C24" s="55" t="s">
        <v>99</v>
      </c>
      <c r="D24" s="159"/>
      <c r="E24" s="60">
        <v>0.95</v>
      </c>
      <c r="F24" s="50" t="s">
        <v>39</v>
      </c>
      <c r="G24" s="50" t="s">
        <v>39</v>
      </c>
      <c r="H24" s="123"/>
      <c r="I24" s="124"/>
      <c r="J24" s="125"/>
      <c r="K24" s="126"/>
      <c r="L24" s="127"/>
      <c r="M24" s="125"/>
      <c r="N24" s="127"/>
      <c r="O24" s="127"/>
      <c r="P24" s="125"/>
      <c r="Q24" s="127"/>
      <c r="R24" s="127"/>
      <c r="S24" s="40"/>
      <c r="T24" s="32"/>
      <c r="U24" s="89" t="s">
        <v>113</v>
      </c>
      <c r="V24" s="50" t="s">
        <v>41</v>
      </c>
    </row>
    <row r="25" spans="1:22" s="23" customFormat="1" ht="96.75" customHeight="1" thickBot="1" x14ac:dyDescent="0.3">
      <c r="A25" s="8">
        <v>5</v>
      </c>
      <c r="B25" s="55" t="s">
        <v>51</v>
      </c>
      <c r="C25" s="55" t="s">
        <v>52</v>
      </c>
      <c r="D25" s="159"/>
      <c r="E25" s="52" t="s">
        <v>53</v>
      </c>
      <c r="F25" s="50" t="s">
        <v>39</v>
      </c>
      <c r="G25" s="50" t="s">
        <v>39</v>
      </c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40"/>
      <c r="T25" s="32" t="e">
        <f t="shared" si="0"/>
        <v>#DIV/0!</v>
      </c>
      <c r="U25" s="89" t="s">
        <v>113</v>
      </c>
      <c r="V25" s="51" t="s">
        <v>55</v>
      </c>
    </row>
    <row r="26" spans="1:22" s="23" customFormat="1" ht="89.45" customHeight="1" thickBot="1" x14ac:dyDescent="0.3">
      <c r="A26" s="36">
        <v>6</v>
      </c>
      <c r="B26" s="55" t="s">
        <v>56</v>
      </c>
      <c r="C26" s="55" t="s">
        <v>57</v>
      </c>
      <c r="D26" s="159"/>
      <c r="E26" s="52" t="s">
        <v>58</v>
      </c>
      <c r="F26" s="50" t="s">
        <v>39</v>
      </c>
      <c r="G26" s="50" t="s">
        <v>39</v>
      </c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40"/>
      <c r="T26" s="9" t="e">
        <f t="shared" si="0"/>
        <v>#DIV/0!</v>
      </c>
      <c r="U26" s="89" t="s">
        <v>113</v>
      </c>
      <c r="V26" s="51" t="s">
        <v>59</v>
      </c>
    </row>
    <row r="27" spans="1:22" s="23" customFormat="1" ht="89.45" customHeight="1" thickBot="1" x14ac:dyDescent="0.3">
      <c r="A27" s="36">
        <v>7</v>
      </c>
      <c r="B27" s="55" t="s">
        <v>60</v>
      </c>
      <c r="C27" s="55" t="s">
        <v>61</v>
      </c>
      <c r="D27" s="160"/>
      <c r="E27" s="52" t="s">
        <v>62</v>
      </c>
      <c r="F27" s="50" t="s">
        <v>39</v>
      </c>
      <c r="G27" s="50" t="s">
        <v>39</v>
      </c>
      <c r="H27" s="128"/>
      <c r="I27" s="128"/>
      <c r="J27" s="129"/>
      <c r="K27" s="130"/>
      <c r="L27" s="125"/>
      <c r="M27" s="125"/>
      <c r="N27" s="125"/>
      <c r="O27" s="125"/>
      <c r="P27" s="125"/>
      <c r="Q27" s="125"/>
      <c r="R27" s="125"/>
      <c r="S27" s="40"/>
      <c r="T27" s="9" t="e">
        <f t="shared" si="0"/>
        <v>#DIV/0!</v>
      </c>
      <c r="U27" s="89" t="s">
        <v>113</v>
      </c>
      <c r="V27" s="51" t="s">
        <v>64</v>
      </c>
    </row>
    <row r="28" spans="1:22" s="23" customFormat="1" ht="89.45" customHeight="1" thickBot="1" x14ac:dyDescent="0.3">
      <c r="A28" s="37">
        <v>8</v>
      </c>
      <c r="B28" s="55" t="s">
        <v>65</v>
      </c>
      <c r="C28" s="55" t="s">
        <v>66</v>
      </c>
      <c r="D28" s="158" t="s">
        <v>67</v>
      </c>
      <c r="E28" s="61">
        <v>0.996</v>
      </c>
      <c r="F28" s="50" t="s">
        <v>39</v>
      </c>
      <c r="G28" s="50" t="s">
        <v>39</v>
      </c>
      <c r="H28" s="125">
        <v>1</v>
      </c>
      <c r="I28" s="125">
        <v>1</v>
      </c>
      <c r="J28" s="125">
        <v>1</v>
      </c>
      <c r="K28" s="125">
        <v>1</v>
      </c>
      <c r="L28" s="125">
        <v>1</v>
      </c>
      <c r="M28" s="125">
        <v>0.98</v>
      </c>
      <c r="N28" s="125">
        <v>1</v>
      </c>
      <c r="O28" s="125">
        <v>1</v>
      </c>
      <c r="P28" s="125">
        <v>1</v>
      </c>
      <c r="Q28" s="125">
        <v>1</v>
      </c>
      <c r="R28" s="125">
        <v>1</v>
      </c>
      <c r="S28" s="40">
        <v>1</v>
      </c>
      <c r="T28" s="9">
        <f t="shared" si="0"/>
        <v>0.99833333333333341</v>
      </c>
      <c r="U28" s="37"/>
      <c r="V28" s="50" t="s">
        <v>59</v>
      </c>
    </row>
    <row r="29" spans="1:22" s="23" customFormat="1" ht="108" customHeight="1" thickBot="1" x14ac:dyDescent="0.3">
      <c r="A29" s="37">
        <v>9</v>
      </c>
      <c r="B29" s="55" t="s">
        <v>68</v>
      </c>
      <c r="C29" s="55" t="s">
        <v>69</v>
      </c>
      <c r="D29" s="159"/>
      <c r="E29" s="62">
        <v>0</v>
      </c>
      <c r="F29" s="50" t="s">
        <v>39</v>
      </c>
      <c r="G29" s="50" t="s">
        <v>39</v>
      </c>
      <c r="H29" s="131"/>
      <c r="I29" s="126"/>
      <c r="J29" s="125">
        <v>8.0999999999999996E-3</v>
      </c>
      <c r="K29" s="126"/>
      <c r="L29" s="127"/>
      <c r="M29" s="125">
        <v>5.1999999999999998E-3</v>
      </c>
      <c r="N29" s="127"/>
      <c r="O29" s="127"/>
      <c r="P29" s="125">
        <v>0.01</v>
      </c>
      <c r="Q29" s="127"/>
      <c r="R29" s="127"/>
      <c r="S29" s="40">
        <v>0.01</v>
      </c>
      <c r="T29" s="9">
        <f t="shared" si="0"/>
        <v>8.3250000000000008E-3</v>
      </c>
      <c r="U29" s="37"/>
      <c r="V29" s="53" t="s">
        <v>41</v>
      </c>
    </row>
    <row r="30" spans="1:22" s="23" customFormat="1" ht="108" customHeight="1" thickBot="1" x14ac:dyDescent="0.3">
      <c r="A30" s="37">
        <v>10</v>
      </c>
      <c r="B30" s="55" t="s">
        <v>71</v>
      </c>
      <c r="C30" s="55" t="s">
        <v>72</v>
      </c>
      <c r="D30" s="160"/>
      <c r="E30" s="63">
        <v>0.996</v>
      </c>
      <c r="F30" s="50" t="s">
        <v>39</v>
      </c>
      <c r="G30" s="50" t="s">
        <v>39</v>
      </c>
      <c r="H30" s="125">
        <v>0.98</v>
      </c>
      <c r="I30" s="125">
        <v>1</v>
      </c>
      <c r="J30" s="125">
        <v>1</v>
      </c>
      <c r="K30" s="125">
        <v>1</v>
      </c>
      <c r="L30" s="125">
        <v>0.97</v>
      </c>
      <c r="M30" s="125">
        <v>0.99</v>
      </c>
      <c r="N30" s="125">
        <v>1</v>
      </c>
      <c r="O30" s="125">
        <v>1</v>
      </c>
      <c r="P30" s="125">
        <v>1</v>
      </c>
      <c r="Q30" s="125">
        <v>0.98</v>
      </c>
      <c r="R30" s="125">
        <v>1</v>
      </c>
      <c r="S30" s="40">
        <v>1</v>
      </c>
      <c r="T30" s="9">
        <f t="shared" si="0"/>
        <v>0.99333333333333351</v>
      </c>
      <c r="U30" s="37"/>
      <c r="V30" s="50" t="s">
        <v>59</v>
      </c>
    </row>
    <row r="31" spans="1:22" s="23" customFormat="1" ht="89.45" customHeight="1" thickBot="1" x14ac:dyDescent="0.3">
      <c r="A31" s="37">
        <v>11</v>
      </c>
      <c r="B31" s="55" t="s">
        <v>73</v>
      </c>
      <c r="C31" s="98" t="s">
        <v>114</v>
      </c>
      <c r="D31" s="158" t="s">
        <v>75</v>
      </c>
      <c r="E31" s="52">
        <v>0.98</v>
      </c>
      <c r="F31" s="50" t="s">
        <v>39</v>
      </c>
      <c r="G31" s="50" t="s">
        <v>39</v>
      </c>
      <c r="H31" s="125">
        <f>AVERAGE(H28,H30)</f>
        <v>0.99</v>
      </c>
      <c r="I31" s="125">
        <f t="shared" ref="I31:O31" si="1">AVERAGE(I28,I30)</f>
        <v>1</v>
      </c>
      <c r="J31" s="125">
        <f t="shared" si="1"/>
        <v>1</v>
      </c>
      <c r="K31" s="125">
        <f t="shared" si="1"/>
        <v>1</v>
      </c>
      <c r="L31" s="125">
        <f t="shared" si="1"/>
        <v>0.98499999999999999</v>
      </c>
      <c r="M31" s="125">
        <f t="shared" si="1"/>
        <v>0.98499999999999999</v>
      </c>
      <c r="N31" s="125">
        <f t="shared" si="1"/>
        <v>1</v>
      </c>
      <c r="O31" s="125">
        <f t="shared" si="1"/>
        <v>1</v>
      </c>
      <c r="P31" s="125">
        <v>1</v>
      </c>
      <c r="Q31" s="125">
        <v>1</v>
      </c>
      <c r="R31" s="125">
        <v>0.99170000000000003</v>
      </c>
      <c r="S31" s="40">
        <v>1</v>
      </c>
      <c r="T31" s="9">
        <f t="shared" si="0"/>
        <v>0.99597500000000005</v>
      </c>
      <c r="U31" s="37"/>
      <c r="V31" s="50" t="s">
        <v>59</v>
      </c>
    </row>
    <row r="32" spans="1:22" s="23" customFormat="1" ht="89.45" customHeight="1" thickBot="1" x14ac:dyDescent="0.3">
      <c r="A32" s="37">
        <v>12</v>
      </c>
      <c r="B32" s="55" t="s">
        <v>76</v>
      </c>
      <c r="C32" s="55" t="s">
        <v>77</v>
      </c>
      <c r="D32" s="160"/>
      <c r="E32" s="52">
        <v>0.9</v>
      </c>
      <c r="F32" s="50" t="s">
        <v>39</v>
      </c>
      <c r="G32" s="50" t="s">
        <v>39</v>
      </c>
      <c r="H32" s="125">
        <v>0.91</v>
      </c>
      <c r="I32" s="125">
        <v>0.87</v>
      </c>
      <c r="J32" s="125">
        <v>0.95</v>
      </c>
      <c r="K32" s="125">
        <v>0.9</v>
      </c>
      <c r="L32" s="125">
        <v>0.93</v>
      </c>
      <c r="M32" s="125">
        <v>0.9</v>
      </c>
      <c r="N32" s="125">
        <v>0.95</v>
      </c>
      <c r="O32" s="125">
        <v>0.98</v>
      </c>
      <c r="P32" s="125">
        <v>1</v>
      </c>
      <c r="Q32" s="125">
        <v>1</v>
      </c>
      <c r="R32" s="125">
        <v>1</v>
      </c>
      <c r="S32" s="40">
        <v>1</v>
      </c>
      <c r="T32" s="9">
        <f>AVERAGE(H32:S32)</f>
        <v>0.94916666666666671</v>
      </c>
      <c r="U32" s="37"/>
      <c r="V32" s="51" t="s">
        <v>59</v>
      </c>
    </row>
    <row r="33" spans="1:22" s="23" customFormat="1" ht="89.45" customHeight="1" thickBot="1" x14ac:dyDescent="0.3">
      <c r="A33" s="37">
        <v>13</v>
      </c>
      <c r="B33" s="55" t="s">
        <v>78</v>
      </c>
      <c r="C33" s="55" t="s">
        <v>79</v>
      </c>
      <c r="D33" s="158" t="s">
        <v>80</v>
      </c>
      <c r="E33" s="62">
        <v>0.9</v>
      </c>
      <c r="F33" s="50" t="s">
        <v>39</v>
      </c>
      <c r="G33" s="50" t="s">
        <v>39</v>
      </c>
      <c r="H33" s="125">
        <v>0.9</v>
      </c>
      <c r="I33" s="125">
        <v>0.95</v>
      </c>
      <c r="J33" s="125">
        <v>0.93</v>
      </c>
      <c r="K33" s="125">
        <v>0.95</v>
      </c>
      <c r="L33" s="125">
        <v>0.97</v>
      </c>
      <c r="M33" s="125">
        <v>0.98</v>
      </c>
      <c r="N33" s="125">
        <v>0.97</v>
      </c>
      <c r="O33" s="125">
        <v>0.98</v>
      </c>
      <c r="P33" s="125">
        <v>1</v>
      </c>
      <c r="Q33" s="125">
        <v>1</v>
      </c>
      <c r="R33" s="125">
        <v>0.98</v>
      </c>
      <c r="S33" s="40">
        <v>1</v>
      </c>
      <c r="T33" s="9">
        <f t="shared" si="0"/>
        <v>0.96749999999999992</v>
      </c>
      <c r="U33" s="37"/>
      <c r="V33" s="50" t="s">
        <v>59</v>
      </c>
    </row>
    <row r="34" spans="1:22" s="23" customFormat="1" ht="89.45" customHeight="1" thickBot="1" x14ac:dyDescent="0.3">
      <c r="A34" s="37">
        <v>14</v>
      </c>
      <c r="B34" s="55" t="s">
        <v>81</v>
      </c>
      <c r="C34" s="55" t="s">
        <v>82</v>
      </c>
      <c r="D34" s="159"/>
      <c r="E34" s="62">
        <v>0.9</v>
      </c>
      <c r="F34" s="50" t="s">
        <v>39</v>
      </c>
      <c r="G34" s="50" t="s">
        <v>39</v>
      </c>
      <c r="H34" s="125">
        <v>0.93</v>
      </c>
      <c r="I34" s="125">
        <v>0.91</v>
      </c>
      <c r="J34" s="125">
        <v>0.9</v>
      </c>
      <c r="K34" s="125">
        <v>1</v>
      </c>
      <c r="L34" s="125">
        <v>1</v>
      </c>
      <c r="M34" s="125">
        <v>0.92</v>
      </c>
      <c r="N34" s="125">
        <v>1</v>
      </c>
      <c r="O34" s="125">
        <v>0.98</v>
      </c>
      <c r="P34" s="125">
        <v>1</v>
      </c>
      <c r="Q34" s="125">
        <v>1</v>
      </c>
      <c r="R34" s="125">
        <v>1</v>
      </c>
      <c r="S34" s="40">
        <v>1</v>
      </c>
      <c r="T34" s="9">
        <f t="shared" si="0"/>
        <v>0.97000000000000008</v>
      </c>
      <c r="U34" s="37"/>
      <c r="V34" s="50" t="s">
        <v>59</v>
      </c>
    </row>
    <row r="35" spans="1:22" s="23" customFormat="1" ht="89.45" customHeight="1" thickBot="1" x14ac:dyDescent="0.3">
      <c r="A35" s="37">
        <v>15</v>
      </c>
      <c r="B35" s="55" t="s">
        <v>83</v>
      </c>
      <c r="C35" s="55" t="s">
        <v>84</v>
      </c>
      <c r="D35" s="160"/>
      <c r="E35" s="62">
        <v>0.9</v>
      </c>
      <c r="F35" s="50" t="s">
        <v>39</v>
      </c>
      <c r="G35" s="50" t="s">
        <v>39</v>
      </c>
      <c r="H35" s="125">
        <v>1</v>
      </c>
      <c r="I35" s="125">
        <v>1</v>
      </c>
      <c r="J35" s="125">
        <v>1</v>
      </c>
      <c r="K35" s="125">
        <v>1</v>
      </c>
      <c r="L35" s="125">
        <v>1</v>
      </c>
      <c r="M35" s="125">
        <v>1</v>
      </c>
      <c r="N35" s="125">
        <v>1</v>
      </c>
      <c r="O35" s="125">
        <v>0.98</v>
      </c>
      <c r="P35" s="125">
        <v>1</v>
      </c>
      <c r="Q35" s="125">
        <v>1</v>
      </c>
      <c r="R35" s="125">
        <v>1</v>
      </c>
      <c r="S35" s="40">
        <v>1</v>
      </c>
      <c r="T35" s="9">
        <f t="shared" si="0"/>
        <v>0.99833333333333341</v>
      </c>
      <c r="U35" s="37"/>
      <c r="V35" s="50" t="s">
        <v>59</v>
      </c>
    </row>
    <row r="36" spans="1:22" s="23" customFormat="1" ht="89.45" customHeight="1" x14ac:dyDescent="0.25">
      <c r="A36" s="56">
        <v>16</v>
      </c>
      <c r="B36" s="99" t="s">
        <v>85</v>
      </c>
      <c r="C36" s="99" t="s">
        <v>86</v>
      </c>
      <c r="D36" s="99" t="s">
        <v>87</v>
      </c>
      <c r="E36" s="64">
        <v>0.9</v>
      </c>
      <c r="F36" s="65" t="s">
        <v>39</v>
      </c>
      <c r="G36" s="65" t="s">
        <v>39</v>
      </c>
      <c r="H36" s="131"/>
      <c r="I36" s="131"/>
      <c r="J36" s="132">
        <v>0.9</v>
      </c>
      <c r="K36" s="131"/>
      <c r="L36" s="131"/>
      <c r="M36" s="132">
        <v>0.89</v>
      </c>
      <c r="N36" s="133"/>
      <c r="O36" s="133"/>
      <c r="P36" s="132">
        <v>0.75</v>
      </c>
      <c r="Q36" s="133"/>
      <c r="R36" s="133"/>
      <c r="S36" s="58">
        <v>1</v>
      </c>
      <c r="T36" s="9">
        <f t="shared" si="0"/>
        <v>0.88500000000000001</v>
      </c>
      <c r="U36" s="56"/>
      <c r="V36" s="67" t="s">
        <v>88</v>
      </c>
    </row>
    <row r="37" spans="1:22" s="23" customFormat="1" ht="89.45" customHeight="1" x14ac:dyDescent="0.25">
      <c r="A37" s="37">
        <v>17</v>
      </c>
      <c r="B37" s="55" t="s">
        <v>89</v>
      </c>
      <c r="C37" s="55" t="s">
        <v>90</v>
      </c>
      <c r="D37" s="55" t="s">
        <v>91</v>
      </c>
      <c r="E37" s="66">
        <v>0</v>
      </c>
      <c r="F37" s="50" t="s">
        <v>39</v>
      </c>
      <c r="G37" s="50" t="s">
        <v>39</v>
      </c>
      <c r="H37" s="125">
        <v>1</v>
      </c>
      <c r="I37" s="125">
        <v>1</v>
      </c>
      <c r="J37" s="125">
        <v>1</v>
      </c>
      <c r="K37" s="125">
        <v>1</v>
      </c>
      <c r="L37" s="125">
        <v>1</v>
      </c>
      <c r="M37" s="125">
        <v>1</v>
      </c>
      <c r="N37" s="125">
        <v>1</v>
      </c>
      <c r="O37" s="125">
        <v>1</v>
      </c>
      <c r="P37" s="125">
        <v>1</v>
      </c>
      <c r="Q37" s="125">
        <v>1</v>
      </c>
      <c r="R37" s="125">
        <v>1</v>
      </c>
      <c r="S37" s="40">
        <v>1</v>
      </c>
      <c r="T37" s="35">
        <f t="shared" si="0"/>
        <v>1</v>
      </c>
      <c r="U37" s="37"/>
      <c r="V37" s="54" t="s">
        <v>92</v>
      </c>
    </row>
    <row r="38" spans="1:22" s="23" customFormat="1" ht="89.45" customHeight="1" x14ac:dyDescent="0.25">
      <c r="A38" s="5"/>
      <c r="B38" s="10"/>
      <c r="C38" s="10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2"/>
    </row>
    <row r="39" spans="1:22" ht="18" x14ac:dyDescent="0.25">
      <c r="B39" s="10"/>
      <c r="C39" s="1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2"/>
    </row>
    <row r="40" spans="1:22" ht="18" x14ac:dyDescent="0.25">
      <c r="B40" s="10"/>
      <c r="C40" s="10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2"/>
    </row>
    <row r="41" spans="1:22" ht="18" x14ac:dyDescent="0.25">
      <c r="B41" s="10"/>
      <c r="C41" s="10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2"/>
    </row>
    <row r="42" spans="1:22" ht="20.25" x14ac:dyDescent="0.3">
      <c r="D42" s="24" t="s">
        <v>93</v>
      </c>
      <c r="F42" s="25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2"/>
    </row>
    <row r="43" spans="1:22" ht="18" x14ac:dyDescent="0.25">
      <c r="B43" s="26"/>
      <c r="C43" s="26"/>
      <c r="D43" s="27"/>
      <c r="E43" s="27"/>
      <c r="F43" s="2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2"/>
    </row>
    <row r="44" spans="1:22" ht="18" x14ac:dyDescent="0.25">
      <c r="B44" s="148" t="s">
        <v>94</v>
      </c>
      <c r="C44" s="148"/>
      <c r="D44" s="148"/>
      <c r="E44" s="28"/>
      <c r="F44" s="25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2"/>
    </row>
    <row r="45" spans="1:22" ht="18" x14ac:dyDescent="0.25">
      <c r="B45" s="148" t="s">
        <v>95</v>
      </c>
      <c r="C45" s="148"/>
      <c r="D45" s="148"/>
      <c r="E45" s="43"/>
      <c r="F45" s="2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2"/>
    </row>
    <row r="46" spans="1:22" ht="18" x14ac:dyDescent="0.25">
      <c r="B46" s="148" t="s">
        <v>96</v>
      </c>
      <c r="C46" s="148"/>
      <c r="D46" s="148"/>
      <c r="E46" s="29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2"/>
    </row>
    <row r="47" spans="1:22" ht="18" x14ac:dyDescent="0.25">
      <c r="B47" s="10"/>
      <c r="C47" s="10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2"/>
    </row>
    <row r="48" spans="1:22" ht="18" x14ac:dyDescent="0.25">
      <c r="B48" s="10"/>
      <c r="C48" s="10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2"/>
    </row>
    <row r="49" spans="2:22" ht="18" x14ac:dyDescent="0.25">
      <c r="B49" s="10"/>
      <c r="C49" s="1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2"/>
    </row>
    <row r="50" spans="2:22" ht="18" x14ac:dyDescent="0.25">
      <c r="B50" s="10"/>
      <c r="C50" s="10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2"/>
    </row>
    <row r="51" spans="2:22" ht="18" x14ac:dyDescent="0.25">
      <c r="B51" s="10"/>
      <c r="C51" s="10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2"/>
    </row>
    <row r="52" spans="2:22" ht="18" x14ac:dyDescent="0.25">
      <c r="B52" s="10"/>
      <c r="C52" s="10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2"/>
    </row>
    <row r="53" spans="2:22" ht="18" x14ac:dyDescent="0.25">
      <c r="B53" s="10"/>
      <c r="C53" s="1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2"/>
    </row>
    <row r="54" spans="2:22" ht="18" x14ac:dyDescent="0.25">
      <c r="B54" s="10"/>
      <c r="C54" s="1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2"/>
    </row>
    <row r="55" spans="2:22" ht="18" x14ac:dyDescent="0.25">
      <c r="B55" s="10"/>
      <c r="C55" s="1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2"/>
    </row>
    <row r="56" spans="2:22" ht="18" x14ac:dyDescent="0.25">
      <c r="B56" s="10"/>
      <c r="C56" s="1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2"/>
    </row>
    <row r="57" spans="2:22" ht="18" x14ac:dyDescent="0.25">
      <c r="B57" s="10"/>
      <c r="C57" s="10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2"/>
    </row>
    <row r="58" spans="2:22" ht="18" x14ac:dyDescent="0.25">
      <c r="B58" s="10"/>
      <c r="C58" s="10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2"/>
    </row>
    <row r="59" spans="2:22" ht="18" x14ac:dyDescent="0.25">
      <c r="B59" s="10"/>
      <c r="C59" s="10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2"/>
    </row>
  </sheetData>
  <mergeCells count="28">
    <mergeCell ref="A2:D5"/>
    <mergeCell ref="E2:U5"/>
    <mergeCell ref="V2:W2"/>
    <mergeCell ref="V3:W3"/>
    <mergeCell ref="V4:W4"/>
    <mergeCell ref="V5:W5"/>
    <mergeCell ref="A8:U8"/>
    <mergeCell ref="A9:U9"/>
    <mergeCell ref="A11:B11"/>
    <mergeCell ref="A17:A20"/>
    <mergeCell ref="B17:B20"/>
    <mergeCell ref="C17:C20"/>
    <mergeCell ref="D17:F18"/>
    <mergeCell ref="G17:G20"/>
    <mergeCell ref="T17:T20"/>
    <mergeCell ref="U17:U20"/>
    <mergeCell ref="B46:D46"/>
    <mergeCell ref="V17:V20"/>
    <mergeCell ref="H18:S19"/>
    <mergeCell ref="D19:D20"/>
    <mergeCell ref="E19:E20"/>
    <mergeCell ref="F19:F20"/>
    <mergeCell ref="D21:D27"/>
    <mergeCell ref="D28:D30"/>
    <mergeCell ref="D31:D32"/>
    <mergeCell ref="D33:D35"/>
    <mergeCell ref="B44:D44"/>
    <mergeCell ref="B45:D4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showGridLines="0" topLeftCell="E22" zoomScale="55" zoomScaleNormal="55" workbookViewId="0">
      <selection activeCell="S25" sqref="S25"/>
    </sheetView>
  </sheetViews>
  <sheetFormatPr baseColWidth="10" defaultColWidth="4.28515625" defaultRowHeight="12.75" x14ac:dyDescent="0.2"/>
  <cols>
    <col min="1" max="1" width="23.28515625" style="5" customWidth="1"/>
    <col min="2" max="2" width="50.42578125" style="11" customWidth="1"/>
    <col min="3" max="3" width="85.28515625" style="11" customWidth="1"/>
    <col min="4" max="4" width="41.42578125" style="5" customWidth="1"/>
    <col min="5" max="5" width="23.7109375" style="5" customWidth="1"/>
    <col min="6" max="6" width="19.7109375" style="5" customWidth="1"/>
    <col min="7" max="7" width="19.140625" style="5" customWidth="1"/>
    <col min="8" max="8" width="15.28515625" style="5" customWidth="1"/>
    <col min="9" max="9" width="14.140625" style="5" customWidth="1"/>
    <col min="10" max="10" width="17.85546875" style="5" customWidth="1"/>
    <col min="11" max="11" width="14.28515625" style="5" customWidth="1"/>
    <col min="12" max="12" width="17" style="5" customWidth="1"/>
    <col min="13" max="13" width="13.7109375" style="5" customWidth="1"/>
    <col min="14" max="14" width="14.140625" style="5" customWidth="1"/>
    <col min="15" max="15" width="16.42578125" style="5" customWidth="1"/>
    <col min="16" max="16" width="18" style="5" customWidth="1"/>
    <col min="17" max="17" width="13.7109375" style="5" customWidth="1"/>
    <col min="18" max="18" width="17.28515625" style="5" customWidth="1"/>
    <col min="19" max="19" width="13.28515625" style="5" customWidth="1"/>
    <col min="20" max="20" width="19.28515625" style="5" customWidth="1"/>
    <col min="21" max="21" width="49.140625" style="5" customWidth="1"/>
    <col min="22" max="22" width="28.28515625" style="41" customWidth="1"/>
    <col min="23" max="16384" width="4.28515625" style="5"/>
  </cols>
  <sheetData>
    <row r="1" spans="1:23" ht="13.5" thickBot="1" x14ac:dyDescent="0.25"/>
    <row r="2" spans="1:23" ht="30.75" customHeight="1" x14ac:dyDescent="0.2">
      <c r="A2" s="174"/>
      <c r="B2" s="175"/>
      <c r="C2" s="175"/>
      <c r="D2" s="176"/>
      <c r="E2" s="183" t="s">
        <v>0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5"/>
      <c r="V2" s="192" t="s">
        <v>1</v>
      </c>
      <c r="W2" s="193"/>
    </row>
    <row r="3" spans="1:23" ht="16.5" customHeight="1" x14ac:dyDescent="0.2">
      <c r="A3" s="177"/>
      <c r="B3" s="178"/>
      <c r="C3" s="178"/>
      <c r="D3" s="179"/>
      <c r="E3" s="186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8"/>
      <c r="V3" s="194" t="s">
        <v>2</v>
      </c>
      <c r="W3" s="195"/>
    </row>
    <row r="4" spans="1:23" ht="15.75" customHeight="1" x14ac:dyDescent="0.2">
      <c r="A4" s="177"/>
      <c r="B4" s="178"/>
      <c r="C4" s="178"/>
      <c r="D4" s="179"/>
      <c r="E4" s="186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8"/>
      <c r="V4" s="194" t="s">
        <v>3</v>
      </c>
      <c r="W4" s="195"/>
    </row>
    <row r="5" spans="1:23" ht="30" customHeight="1" thickBot="1" x14ac:dyDescent="0.25">
      <c r="A5" s="180"/>
      <c r="B5" s="181"/>
      <c r="C5" s="181"/>
      <c r="D5" s="182"/>
      <c r="E5" s="189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1"/>
      <c r="V5" s="196" t="s">
        <v>4</v>
      </c>
      <c r="W5" s="197"/>
    </row>
    <row r="6" spans="1:23" ht="27.75" x14ac:dyDescent="0.4">
      <c r="B6" s="12"/>
      <c r="C6" s="12"/>
      <c r="D6" s="13"/>
      <c r="E6" s="14"/>
      <c r="F6" s="14"/>
      <c r="G6" s="14"/>
      <c r="H6" s="1"/>
      <c r="I6" s="1"/>
      <c r="J6" s="1"/>
      <c r="K6" s="1"/>
      <c r="L6" s="1"/>
      <c r="O6" s="15"/>
      <c r="P6" s="15"/>
      <c r="Q6" s="15"/>
      <c r="R6" s="15"/>
      <c r="S6" s="15"/>
      <c r="T6" s="15"/>
      <c r="U6" s="1"/>
    </row>
    <row r="7" spans="1:23" ht="30" x14ac:dyDescent="0.2">
      <c r="B7" s="5"/>
      <c r="C7" s="5"/>
      <c r="D7" s="16"/>
      <c r="E7" s="16"/>
      <c r="F7" s="16"/>
      <c r="G7" s="1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3" ht="30" x14ac:dyDescent="0.2">
      <c r="A8" s="161" t="s">
        <v>5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</row>
    <row r="9" spans="1:23" ht="135" customHeight="1" x14ac:dyDescent="0.2">
      <c r="A9" s="162" t="s">
        <v>6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</row>
    <row r="10" spans="1:23" ht="27.75" x14ac:dyDescent="0.2">
      <c r="B10" s="5"/>
      <c r="C10" s="5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3"/>
    </row>
    <row r="11" spans="1:23" ht="27.75" x14ac:dyDescent="0.2">
      <c r="A11" s="163" t="s">
        <v>7</v>
      </c>
      <c r="B11" s="163"/>
      <c r="C11" s="100"/>
      <c r="D11" s="101"/>
      <c r="E11" s="101"/>
      <c r="F11" s="101"/>
      <c r="G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3"/>
    </row>
    <row r="12" spans="1:23" ht="27.75" x14ac:dyDescent="0.2">
      <c r="A12" s="18" t="s">
        <v>8</v>
      </c>
      <c r="B12" s="100" t="s">
        <v>9</v>
      </c>
      <c r="C12" s="100"/>
      <c r="D12" s="101"/>
      <c r="E12" s="101"/>
      <c r="F12" s="101"/>
      <c r="G12" s="101"/>
      <c r="H12" s="18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3"/>
    </row>
    <row r="13" spans="1:23" ht="19.5" customHeight="1" x14ac:dyDescent="0.2"/>
    <row r="14" spans="1:23" ht="20.100000000000001" customHeight="1" x14ac:dyDescent="0.2">
      <c r="B14" s="19" t="s">
        <v>10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3" ht="20.100000000000001" customHeight="1" x14ac:dyDescent="0.2">
      <c r="B15" s="19" t="s">
        <v>10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3" ht="20.100000000000001" customHeight="1" x14ac:dyDescent="0.2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1:22" ht="20.100000000000001" customHeight="1" x14ac:dyDescent="0.2">
      <c r="A17" s="149" t="s">
        <v>11</v>
      </c>
      <c r="B17" s="149" t="s">
        <v>12</v>
      </c>
      <c r="C17" s="164" t="s">
        <v>13</v>
      </c>
      <c r="D17" s="167" t="s">
        <v>14</v>
      </c>
      <c r="E17" s="168"/>
      <c r="F17" s="169"/>
      <c r="G17" s="173" t="s">
        <v>15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149" t="s">
        <v>16</v>
      </c>
      <c r="U17" s="164" t="s">
        <v>17</v>
      </c>
      <c r="V17" s="149" t="s">
        <v>18</v>
      </c>
    </row>
    <row r="18" spans="1:22" s="20" customFormat="1" ht="15" customHeight="1" x14ac:dyDescent="0.25">
      <c r="A18" s="149"/>
      <c r="B18" s="149"/>
      <c r="C18" s="165"/>
      <c r="D18" s="170"/>
      <c r="E18" s="171"/>
      <c r="F18" s="172"/>
      <c r="G18" s="173"/>
      <c r="H18" s="150" t="s">
        <v>19</v>
      </c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2"/>
      <c r="T18" s="149"/>
      <c r="U18" s="165"/>
      <c r="V18" s="149"/>
    </row>
    <row r="19" spans="1:22" s="20" customFormat="1" ht="18" customHeight="1" x14ac:dyDescent="0.25">
      <c r="A19" s="149"/>
      <c r="B19" s="149"/>
      <c r="C19" s="165"/>
      <c r="D19" s="156" t="s">
        <v>20</v>
      </c>
      <c r="E19" s="156" t="s">
        <v>21</v>
      </c>
      <c r="F19" s="156" t="s">
        <v>22</v>
      </c>
      <c r="G19" s="173"/>
      <c r="H19" s="153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5"/>
      <c r="T19" s="149"/>
      <c r="U19" s="165"/>
      <c r="V19" s="149"/>
    </row>
    <row r="20" spans="1:22" s="21" customFormat="1" ht="44.65" customHeight="1" thickBot="1" x14ac:dyDescent="0.4">
      <c r="A20" s="149"/>
      <c r="B20" s="149"/>
      <c r="C20" s="166"/>
      <c r="D20" s="157"/>
      <c r="E20" s="157"/>
      <c r="F20" s="157"/>
      <c r="G20" s="173"/>
      <c r="H20" s="33" t="s">
        <v>23</v>
      </c>
      <c r="I20" s="33" t="s">
        <v>24</v>
      </c>
      <c r="J20" s="33" t="s">
        <v>25</v>
      </c>
      <c r="K20" s="33" t="s">
        <v>26</v>
      </c>
      <c r="L20" s="33" t="s">
        <v>27</v>
      </c>
      <c r="M20" s="33" t="s">
        <v>28</v>
      </c>
      <c r="N20" s="33" t="s">
        <v>29</v>
      </c>
      <c r="O20" s="33" t="s">
        <v>30</v>
      </c>
      <c r="P20" s="33" t="s">
        <v>31</v>
      </c>
      <c r="Q20" s="33" t="s">
        <v>32</v>
      </c>
      <c r="R20" s="33" t="s">
        <v>33</v>
      </c>
      <c r="S20" s="34" t="s">
        <v>34</v>
      </c>
      <c r="T20" s="149"/>
      <c r="U20" s="165"/>
      <c r="V20" s="149"/>
    </row>
    <row r="21" spans="1:22" s="22" customFormat="1" ht="105.75" customHeight="1" thickBot="1" x14ac:dyDescent="0.4">
      <c r="A21" s="8">
        <v>1</v>
      </c>
      <c r="B21" s="55" t="s">
        <v>35</v>
      </c>
      <c r="C21" s="55" t="s">
        <v>36</v>
      </c>
      <c r="D21" s="158" t="s">
        <v>37</v>
      </c>
      <c r="E21" s="60" t="s">
        <v>38</v>
      </c>
      <c r="F21" s="50" t="s">
        <v>39</v>
      </c>
      <c r="G21" s="50" t="s">
        <v>39</v>
      </c>
      <c r="H21" s="103"/>
      <c r="I21" s="113"/>
      <c r="J21" s="114"/>
      <c r="K21" s="115"/>
      <c r="L21" s="115"/>
      <c r="M21" s="114"/>
      <c r="N21" s="115"/>
      <c r="O21" s="115"/>
      <c r="P21" s="114"/>
      <c r="Q21" s="115"/>
      <c r="R21" s="115"/>
      <c r="S21" s="40"/>
      <c r="T21" s="32" t="e">
        <f>AVERAGE(H21:S21)</f>
        <v>#DIV/0!</v>
      </c>
      <c r="U21" s="7"/>
      <c r="V21" s="50" t="s">
        <v>41</v>
      </c>
    </row>
    <row r="22" spans="1:22" s="23" customFormat="1" ht="129.75" customHeight="1" thickBot="1" x14ac:dyDescent="0.3">
      <c r="A22" s="8">
        <v>2</v>
      </c>
      <c r="B22" s="55" t="s">
        <v>42</v>
      </c>
      <c r="C22" s="55" t="s">
        <v>43</v>
      </c>
      <c r="D22" s="159"/>
      <c r="E22" s="60" t="s">
        <v>38</v>
      </c>
      <c r="F22" s="50" t="s">
        <v>39</v>
      </c>
      <c r="G22" s="50" t="s">
        <v>39</v>
      </c>
      <c r="H22" s="103"/>
      <c r="I22" s="113"/>
      <c r="J22" s="114"/>
      <c r="K22" s="115"/>
      <c r="L22" s="115"/>
      <c r="M22" s="114"/>
      <c r="N22" s="115"/>
      <c r="O22" s="115"/>
      <c r="P22" s="114"/>
      <c r="Q22" s="115"/>
      <c r="R22" s="115"/>
      <c r="S22" s="40"/>
      <c r="T22" s="32" t="e">
        <f t="shared" ref="T22:T25" si="0">AVERAGE(H22:S22)</f>
        <v>#DIV/0!</v>
      </c>
      <c r="U22" s="7"/>
      <c r="V22" s="50" t="s">
        <v>41</v>
      </c>
    </row>
    <row r="23" spans="1:22" s="23" customFormat="1" ht="84.75" customHeight="1" thickBot="1" x14ac:dyDescent="0.3">
      <c r="A23" s="8">
        <v>3</v>
      </c>
      <c r="B23" s="55" t="s">
        <v>45</v>
      </c>
      <c r="C23" s="55" t="s">
        <v>46</v>
      </c>
      <c r="D23" s="159"/>
      <c r="E23" s="60" t="s">
        <v>47</v>
      </c>
      <c r="F23" s="50" t="s">
        <v>39</v>
      </c>
      <c r="G23" s="50" t="s">
        <v>39</v>
      </c>
      <c r="H23" s="103"/>
      <c r="I23" s="113"/>
      <c r="J23" s="114"/>
      <c r="K23" s="115"/>
      <c r="L23" s="115"/>
      <c r="M23" s="114"/>
      <c r="N23" s="115"/>
      <c r="O23" s="115"/>
      <c r="P23" s="114"/>
      <c r="Q23" s="115"/>
      <c r="R23" s="115"/>
      <c r="S23" s="40"/>
      <c r="T23" s="32" t="e">
        <f t="shared" si="0"/>
        <v>#DIV/0!</v>
      </c>
      <c r="U23" s="7"/>
      <c r="V23" s="50" t="s">
        <v>41</v>
      </c>
    </row>
    <row r="24" spans="1:22" s="23" customFormat="1" ht="74.25" customHeight="1" thickBot="1" x14ac:dyDescent="0.3">
      <c r="A24" s="8">
        <v>4</v>
      </c>
      <c r="B24" s="55" t="s">
        <v>98</v>
      </c>
      <c r="C24" s="55" t="s">
        <v>99</v>
      </c>
      <c r="D24" s="159"/>
      <c r="E24" s="60">
        <v>0.95</v>
      </c>
      <c r="F24" s="50" t="s">
        <v>39</v>
      </c>
      <c r="G24" s="50" t="s">
        <v>39</v>
      </c>
      <c r="H24" s="103"/>
      <c r="I24" s="113"/>
      <c r="J24" s="114"/>
      <c r="K24" s="115"/>
      <c r="L24" s="104"/>
      <c r="M24" s="114"/>
      <c r="N24" s="104"/>
      <c r="O24" s="104"/>
      <c r="P24" s="114"/>
      <c r="Q24" s="104"/>
      <c r="R24" s="104"/>
      <c r="S24" s="40"/>
      <c r="T24" s="32"/>
      <c r="U24" s="7"/>
      <c r="V24" s="50" t="s">
        <v>41</v>
      </c>
    </row>
    <row r="25" spans="1:22" s="23" customFormat="1" ht="96.75" customHeight="1" thickBot="1" x14ac:dyDescent="0.3">
      <c r="A25" s="8">
        <v>5</v>
      </c>
      <c r="B25" s="55" t="s">
        <v>51</v>
      </c>
      <c r="C25" s="55" t="s">
        <v>52</v>
      </c>
      <c r="D25" s="159"/>
      <c r="E25" s="52" t="s">
        <v>53</v>
      </c>
      <c r="F25" s="50" t="s">
        <v>39</v>
      </c>
      <c r="G25" s="50" t="s">
        <v>39</v>
      </c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40"/>
      <c r="T25" s="32" t="e">
        <f t="shared" si="0"/>
        <v>#DIV/0!</v>
      </c>
      <c r="U25" s="7"/>
      <c r="V25" s="51" t="s">
        <v>55</v>
      </c>
    </row>
    <row r="26" spans="1:22" s="23" customFormat="1" ht="89.45" customHeight="1" thickBot="1" x14ac:dyDescent="0.3">
      <c r="A26" s="36">
        <v>6</v>
      </c>
      <c r="B26" s="55" t="s">
        <v>56</v>
      </c>
      <c r="C26" s="55" t="s">
        <v>57</v>
      </c>
      <c r="D26" s="159"/>
      <c r="E26" s="52" t="s">
        <v>58</v>
      </c>
      <c r="F26" s="50" t="s">
        <v>39</v>
      </c>
      <c r="G26" s="50" t="s">
        <v>39</v>
      </c>
      <c r="H26" s="114">
        <v>0.8</v>
      </c>
      <c r="I26" s="114">
        <v>1</v>
      </c>
      <c r="J26" s="114">
        <v>0.7</v>
      </c>
      <c r="K26" s="114">
        <v>1</v>
      </c>
      <c r="L26" s="114">
        <v>0.5</v>
      </c>
      <c r="M26" s="114">
        <v>0.5</v>
      </c>
      <c r="N26" s="114">
        <v>1</v>
      </c>
      <c r="O26" s="114">
        <v>1</v>
      </c>
      <c r="P26" s="114">
        <v>1</v>
      </c>
      <c r="Q26" s="114"/>
      <c r="R26" s="114"/>
      <c r="S26" s="40"/>
      <c r="T26" s="9">
        <v>1</v>
      </c>
      <c r="U26" s="36"/>
      <c r="V26" s="51" t="s">
        <v>59</v>
      </c>
    </row>
    <row r="27" spans="1:22" s="23" customFormat="1" ht="89.45" customHeight="1" thickBot="1" x14ac:dyDescent="0.3">
      <c r="A27" s="36">
        <v>7</v>
      </c>
      <c r="B27" s="55" t="s">
        <v>60</v>
      </c>
      <c r="C27" s="55" t="s">
        <v>61</v>
      </c>
      <c r="D27" s="160"/>
      <c r="E27" s="52" t="s">
        <v>62</v>
      </c>
      <c r="F27" s="50" t="s">
        <v>39</v>
      </c>
      <c r="G27" s="50" t="s">
        <v>39</v>
      </c>
      <c r="H27" s="116"/>
      <c r="I27" s="116"/>
      <c r="J27" s="117"/>
      <c r="K27" s="118"/>
      <c r="L27" s="114"/>
      <c r="M27" s="114"/>
      <c r="N27" s="114"/>
      <c r="O27" s="114"/>
      <c r="P27" s="114"/>
      <c r="Q27" s="114"/>
      <c r="R27" s="114"/>
      <c r="S27" s="40"/>
      <c r="T27" s="9" t="e">
        <v>#DIV/0!</v>
      </c>
      <c r="U27" s="37"/>
      <c r="V27" s="51" t="s">
        <v>64</v>
      </c>
    </row>
    <row r="28" spans="1:22" s="23" customFormat="1" ht="89.45" customHeight="1" thickBot="1" x14ac:dyDescent="0.3">
      <c r="A28" s="37">
        <v>8</v>
      </c>
      <c r="B28" s="55" t="s">
        <v>65</v>
      </c>
      <c r="C28" s="55" t="s">
        <v>66</v>
      </c>
      <c r="D28" s="158" t="s">
        <v>67</v>
      </c>
      <c r="E28" s="61">
        <v>0.996</v>
      </c>
      <c r="F28" s="50" t="s">
        <v>39</v>
      </c>
      <c r="G28" s="50" t="s">
        <v>39</v>
      </c>
      <c r="H28" s="114">
        <v>0.6</v>
      </c>
      <c r="I28" s="114">
        <v>1</v>
      </c>
      <c r="J28" s="114">
        <v>0.5</v>
      </c>
      <c r="K28" s="114">
        <v>1</v>
      </c>
      <c r="L28" s="114">
        <v>0.7</v>
      </c>
      <c r="M28" s="114">
        <v>1</v>
      </c>
      <c r="N28" s="114">
        <v>0.5</v>
      </c>
      <c r="O28" s="114">
        <v>1</v>
      </c>
      <c r="P28" s="114">
        <v>1</v>
      </c>
      <c r="Q28" s="114"/>
      <c r="R28" s="114"/>
      <c r="S28" s="40"/>
      <c r="T28" s="9">
        <v>1</v>
      </c>
      <c r="U28" s="37"/>
      <c r="V28" s="50" t="s">
        <v>59</v>
      </c>
    </row>
    <row r="29" spans="1:22" s="23" customFormat="1" ht="108" customHeight="1" thickBot="1" x14ac:dyDescent="0.3">
      <c r="A29" s="37">
        <v>9</v>
      </c>
      <c r="B29" s="55" t="s">
        <v>68</v>
      </c>
      <c r="C29" s="55" t="s">
        <v>69</v>
      </c>
      <c r="D29" s="159"/>
      <c r="E29" s="62">
        <v>0</v>
      </c>
      <c r="F29" s="50" t="s">
        <v>39</v>
      </c>
      <c r="G29" s="50" t="s">
        <v>39</v>
      </c>
      <c r="H29" s="119"/>
      <c r="I29" s="115"/>
      <c r="J29" s="114"/>
      <c r="K29" s="115"/>
      <c r="L29" s="104"/>
      <c r="M29" s="114"/>
      <c r="N29" s="104"/>
      <c r="O29" s="104"/>
      <c r="P29" s="114"/>
      <c r="Q29" s="104"/>
      <c r="R29" s="104"/>
      <c r="S29" s="40"/>
      <c r="T29" s="9" t="e">
        <v>#DIV/0!</v>
      </c>
      <c r="U29" s="37"/>
      <c r="V29" s="53" t="s">
        <v>41</v>
      </c>
    </row>
    <row r="30" spans="1:22" s="23" customFormat="1" ht="108" customHeight="1" thickBot="1" x14ac:dyDescent="0.3">
      <c r="A30" s="37">
        <v>10</v>
      </c>
      <c r="B30" s="55" t="s">
        <v>71</v>
      </c>
      <c r="C30" s="55" t="s">
        <v>72</v>
      </c>
      <c r="D30" s="160"/>
      <c r="E30" s="63">
        <v>0.996</v>
      </c>
      <c r="F30" s="50" t="s">
        <v>39</v>
      </c>
      <c r="G30" s="50" t="s">
        <v>39</v>
      </c>
      <c r="H30" s="114">
        <v>1</v>
      </c>
      <c r="I30" s="114">
        <v>1</v>
      </c>
      <c r="J30" s="114">
        <v>1</v>
      </c>
      <c r="K30" s="114">
        <v>0.99</v>
      </c>
      <c r="L30" s="114">
        <v>0.7</v>
      </c>
      <c r="M30" s="114">
        <v>1</v>
      </c>
      <c r="N30" s="114">
        <v>0.8</v>
      </c>
      <c r="O30" s="114">
        <v>0.8</v>
      </c>
      <c r="P30" s="114">
        <v>0.8</v>
      </c>
      <c r="Q30" s="114"/>
      <c r="R30" s="114"/>
      <c r="S30" s="40"/>
      <c r="T30" s="9">
        <v>1</v>
      </c>
      <c r="U30" s="37"/>
      <c r="V30" s="50" t="s">
        <v>59</v>
      </c>
    </row>
    <row r="31" spans="1:22" s="23" customFormat="1" ht="89.45" customHeight="1" thickBot="1" x14ac:dyDescent="0.3">
      <c r="A31" s="37">
        <v>11</v>
      </c>
      <c r="B31" s="55" t="s">
        <v>73</v>
      </c>
      <c r="C31" s="55" t="s">
        <v>74</v>
      </c>
      <c r="D31" s="158" t="s">
        <v>75</v>
      </c>
      <c r="E31" s="52">
        <v>0.98</v>
      </c>
      <c r="F31" s="50" t="s">
        <v>39</v>
      </c>
      <c r="G31" s="50" t="s">
        <v>39</v>
      </c>
      <c r="H31" s="114">
        <v>0</v>
      </c>
      <c r="I31" s="114">
        <v>0</v>
      </c>
      <c r="J31" s="114">
        <v>0</v>
      </c>
      <c r="K31" s="114">
        <v>0</v>
      </c>
      <c r="L31" s="114">
        <v>0</v>
      </c>
      <c r="M31" s="114">
        <v>1</v>
      </c>
      <c r="N31" s="114">
        <v>0</v>
      </c>
      <c r="O31" s="114">
        <v>0</v>
      </c>
      <c r="P31" s="114">
        <v>0</v>
      </c>
      <c r="Q31" s="114"/>
      <c r="R31" s="114"/>
      <c r="S31" s="40"/>
      <c r="T31" s="9">
        <v>0.1</v>
      </c>
      <c r="U31" s="37"/>
      <c r="V31" s="50" t="s">
        <v>59</v>
      </c>
    </row>
    <row r="32" spans="1:22" s="23" customFormat="1" ht="89.45" customHeight="1" thickBot="1" x14ac:dyDescent="0.3">
      <c r="A32" s="37">
        <v>12</v>
      </c>
      <c r="B32" s="55" t="s">
        <v>76</v>
      </c>
      <c r="C32" s="55" t="s">
        <v>77</v>
      </c>
      <c r="D32" s="160"/>
      <c r="E32" s="52">
        <v>0.9</v>
      </c>
      <c r="F32" s="50" t="s">
        <v>39</v>
      </c>
      <c r="G32" s="50" t="s">
        <v>39</v>
      </c>
      <c r="H32" s="114">
        <v>0.8</v>
      </c>
      <c r="I32" s="114">
        <v>0.8</v>
      </c>
      <c r="J32" s="114">
        <v>1</v>
      </c>
      <c r="K32" s="114">
        <v>0.9</v>
      </c>
      <c r="L32" s="114">
        <v>1</v>
      </c>
      <c r="M32" s="114">
        <v>0.5</v>
      </c>
      <c r="N32" s="114">
        <v>0.6</v>
      </c>
      <c r="O32" s="114">
        <v>1</v>
      </c>
      <c r="P32" s="114">
        <v>0.8</v>
      </c>
      <c r="Q32" s="114"/>
      <c r="R32" s="114"/>
      <c r="S32" s="40"/>
      <c r="T32" s="9">
        <v>0.94</v>
      </c>
      <c r="U32" s="37"/>
      <c r="V32" s="51" t="s">
        <v>59</v>
      </c>
    </row>
    <row r="33" spans="1:22" s="23" customFormat="1" ht="89.45" customHeight="1" thickBot="1" x14ac:dyDescent="0.3">
      <c r="A33" s="37">
        <v>13</v>
      </c>
      <c r="B33" s="55" t="s">
        <v>78</v>
      </c>
      <c r="C33" s="55" t="s">
        <v>79</v>
      </c>
      <c r="D33" s="158" t="s">
        <v>80</v>
      </c>
      <c r="E33" s="62">
        <v>0.9</v>
      </c>
      <c r="F33" s="50" t="s">
        <v>39</v>
      </c>
      <c r="G33" s="50" t="s">
        <v>39</v>
      </c>
      <c r="H33" s="114">
        <v>0.5</v>
      </c>
      <c r="I33" s="114">
        <v>0.5</v>
      </c>
      <c r="J33" s="114">
        <v>0.65</v>
      </c>
      <c r="K33" s="114">
        <v>1</v>
      </c>
      <c r="L33" s="114">
        <v>0.75</v>
      </c>
      <c r="M33" s="114">
        <v>1</v>
      </c>
      <c r="N33" s="114">
        <v>0.9</v>
      </c>
      <c r="O33" s="114">
        <v>1</v>
      </c>
      <c r="P33" s="114">
        <v>1</v>
      </c>
      <c r="Q33" s="114"/>
      <c r="R33" s="114"/>
      <c r="S33" s="40"/>
      <c r="T33" s="9">
        <v>1</v>
      </c>
      <c r="U33" s="37"/>
      <c r="V33" s="50" t="s">
        <v>59</v>
      </c>
    </row>
    <row r="34" spans="1:22" s="23" customFormat="1" ht="89.45" customHeight="1" thickBot="1" x14ac:dyDescent="0.3">
      <c r="A34" s="37">
        <v>14</v>
      </c>
      <c r="B34" s="55" t="s">
        <v>81</v>
      </c>
      <c r="C34" s="55" t="s">
        <v>82</v>
      </c>
      <c r="D34" s="159"/>
      <c r="E34" s="62">
        <v>0.9</v>
      </c>
      <c r="F34" s="50" t="s">
        <v>39</v>
      </c>
      <c r="G34" s="50" t="s">
        <v>39</v>
      </c>
      <c r="H34" s="114">
        <v>1</v>
      </c>
      <c r="I34" s="114">
        <v>1</v>
      </c>
      <c r="J34" s="114">
        <v>0.55000000000000004</v>
      </c>
      <c r="K34" s="114">
        <v>0.75</v>
      </c>
      <c r="L34" s="114">
        <v>1</v>
      </c>
      <c r="M34" s="114">
        <v>0.65</v>
      </c>
      <c r="N34" s="114">
        <v>1</v>
      </c>
      <c r="O34" s="114">
        <v>0.8</v>
      </c>
      <c r="P34" s="114">
        <v>1</v>
      </c>
      <c r="Q34" s="114"/>
      <c r="R34" s="114"/>
      <c r="S34" s="40"/>
      <c r="T34" s="9">
        <v>1</v>
      </c>
      <c r="U34" s="37"/>
      <c r="V34" s="50" t="s">
        <v>59</v>
      </c>
    </row>
    <row r="35" spans="1:22" s="23" customFormat="1" ht="89.45" customHeight="1" thickBot="1" x14ac:dyDescent="0.3">
      <c r="A35" s="37">
        <v>15</v>
      </c>
      <c r="B35" s="55" t="s">
        <v>83</v>
      </c>
      <c r="C35" s="55" t="s">
        <v>84</v>
      </c>
      <c r="D35" s="160"/>
      <c r="E35" s="62">
        <v>0.9</v>
      </c>
      <c r="F35" s="50" t="s">
        <v>39</v>
      </c>
      <c r="G35" s="50" t="s">
        <v>39</v>
      </c>
      <c r="H35" s="114">
        <v>0.75</v>
      </c>
      <c r="I35" s="114">
        <v>1</v>
      </c>
      <c r="J35" s="114">
        <v>0.7</v>
      </c>
      <c r="K35" s="114">
        <v>0.6</v>
      </c>
      <c r="L35" s="114">
        <v>1</v>
      </c>
      <c r="M35" s="114">
        <v>0.5</v>
      </c>
      <c r="N35" s="114">
        <v>0.5</v>
      </c>
      <c r="O35" s="114">
        <v>1</v>
      </c>
      <c r="P35" s="114">
        <v>1</v>
      </c>
      <c r="Q35" s="114"/>
      <c r="R35" s="114"/>
      <c r="S35" s="40"/>
      <c r="T35" s="9">
        <v>1</v>
      </c>
      <c r="U35" s="37"/>
      <c r="V35" s="50" t="s">
        <v>59</v>
      </c>
    </row>
    <row r="36" spans="1:22" s="23" customFormat="1" ht="89.45" customHeight="1" x14ac:dyDescent="0.25">
      <c r="A36" s="56">
        <v>16</v>
      </c>
      <c r="B36" s="99" t="s">
        <v>85</v>
      </c>
      <c r="C36" s="99" t="s">
        <v>86</v>
      </c>
      <c r="D36" s="99" t="s">
        <v>87</v>
      </c>
      <c r="E36" s="64">
        <v>0.9</v>
      </c>
      <c r="F36" s="65" t="s">
        <v>39</v>
      </c>
      <c r="G36" s="65" t="s">
        <v>39</v>
      </c>
      <c r="H36" s="120"/>
      <c r="I36" s="120"/>
      <c r="J36" s="121">
        <v>1</v>
      </c>
      <c r="K36" s="120"/>
      <c r="L36" s="122"/>
      <c r="M36" s="121">
        <v>1</v>
      </c>
      <c r="N36" s="122"/>
      <c r="O36" s="122"/>
      <c r="P36" s="121">
        <v>0.8</v>
      </c>
      <c r="Q36" s="122"/>
      <c r="R36" s="122"/>
      <c r="S36" s="58"/>
      <c r="T36" s="9">
        <v>0.87</v>
      </c>
      <c r="U36" s="56"/>
      <c r="V36" s="67" t="s">
        <v>88</v>
      </c>
    </row>
    <row r="37" spans="1:22" s="23" customFormat="1" ht="89.45" customHeight="1" x14ac:dyDescent="0.25">
      <c r="A37" s="37">
        <v>17</v>
      </c>
      <c r="B37" s="55" t="s">
        <v>89</v>
      </c>
      <c r="C37" s="55" t="s">
        <v>90</v>
      </c>
      <c r="D37" s="55" t="s">
        <v>91</v>
      </c>
      <c r="E37" s="66">
        <v>0</v>
      </c>
      <c r="F37" s="50" t="s">
        <v>39</v>
      </c>
      <c r="G37" s="50" t="s">
        <v>39</v>
      </c>
      <c r="H37" s="114">
        <v>1</v>
      </c>
      <c r="I37" s="114">
        <v>1</v>
      </c>
      <c r="J37" s="114">
        <v>1</v>
      </c>
      <c r="K37" s="114">
        <v>1</v>
      </c>
      <c r="L37" s="114">
        <v>1</v>
      </c>
      <c r="M37" s="114">
        <v>1</v>
      </c>
      <c r="N37" s="114">
        <v>1</v>
      </c>
      <c r="O37" s="114">
        <v>1</v>
      </c>
      <c r="P37" s="114">
        <v>1</v>
      </c>
      <c r="Q37" s="114"/>
      <c r="R37" s="114"/>
      <c r="S37" s="40"/>
      <c r="T37" s="35">
        <v>0</v>
      </c>
      <c r="U37" s="37"/>
      <c r="V37" s="54" t="s">
        <v>92</v>
      </c>
    </row>
    <row r="38" spans="1:22" s="23" customFormat="1" ht="89.45" customHeight="1" x14ac:dyDescent="0.25">
      <c r="A38" s="30"/>
      <c r="B38" s="38"/>
      <c r="C38" s="38"/>
      <c r="D38" s="38"/>
      <c r="E38" s="38"/>
      <c r="F38" s="38"/>
      <c r="G38" s="38"/>
      <c r="H38" s="39"/>
      <c r="I38" s="39"/>
      <c r="J38" s="39"/>
      <c r="K38" s="39"/>
      <c r="L38" s="39"/>
      <c r="M38" s="39"/>
      <c r="N38" s="38"/>
      <c r="O38" s="38"/>
      <c r="P38" s="38"/>
      <c r="Q38" s="38"/>
      <c r="R38" s="38"/>
      <c r="S38" s="38"/>
      <c r="T38" s="38"/>
      <c r="U38" s="38"/>
    </row>
    <row r="39" spans="1:22" s="23" customFormat="1" ht="89.45" customHeight="1" x14ac:dyDescent="0.25">
      <c r="A39" s="5"/>
      <c r="B39" s="10"/>
      <c r="C39" s="1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2"/>
    </row>
    <row r="40" spans="1:22" ht="18" x14ac:dyDescent="0.25">
      <c r="B40" s="10"/>
      <c r="C40" s="10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2"/>
    </row>
    <row r="41" spans="1:22" ht="18" x14ac:dyDescent="0.25">
      <c r="B41" s="10"/>
      <c r="C41" s="10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2"/>
    </row>
    <row r="42" spans="1:22" ht="18" x14ac:dyDescent="0.25">
      <c r="B42" s="10"/>
      <c r="C42" s="10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2"/>
    </row>
    <row r="43" spans="1:22" ht="20.25" x14ac:dyDescent="0.3">
      <c r="D43" s="24" t="s">
        <v>93</v>
      </c>
      <c r="F43" s="2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2"/>
    </row>
    <row r="44" spans="1:22" ht="18" x14ac:dyDescent="0.25">
      <c r="B44" s="26"/>
      <c r="C44" s="26"/>
      <c r="D44" s="27"/>
      <c r="E44" s="27"/>
      <c r="F44" s="25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2"/>
    </row>
    <row r="45" spans="1:22" ht="18" x14ac:dyDescent="0.25">
      <c r="B45" s="148" t="s">
        <v>94</v>
      </c>
      <c r="C45" s="148"/>
      <c r="D45" s="148"/>
      <c r="E45" s="28"/>
      <c r="F45" s="2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2"/>
    </row>
    <row r="46" spans="1:22" ht="18" x14ac:dyDescent="0.25">
      <c r="B46" s="148" t="s">
        <v>95</v>
      </c>
      <c r="C46" s="148"/>
      <c r="D46" s="148"/>
      <c r="E46" s="43"/>
      <c r="F46" s="25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2"/>
    </row>
    <row r="47" spans="1:22" ht="18" x14ac:dyDescent="0.25">
      <c r="B47" s="148" t="s">
        <v>96</v>
      </c>
      <c r="C47" s="148"/>
      <c r="D47" s="148"/>
      <c r="E47" s="29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2"/>
    </row>
    <row r="48" spans="1:22" ht="18" x14ac:dyDescent="0.25">
      <c r="B48" s="10"/>
      <c r="C48" s="10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2"/>
    </row>
    <row r="49" spans="2:22" ht="18" x14ac:dyDescent="0.25">
      <c r="B49" s="10"/>
      <c r="C49" s="1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2"/>
    </row>
    <row r="50" spans="2:22" ht="18" x14ac:dyDescent="0.25">
      <c r="B50" s="10"/>
      <c r="C50" s="10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2"/>
    </row>
    <row r="51" spans="2:22" ht="18" x14ac:dyDescent="0.25">
      <c r="B51" s="10"/>
      <c r="C51" s="10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2"/>
    </row>
    <row r="52" spans="2:22" ht="18" x14ac:dyDescent="0.25">
      <c r="B52" s="10"/>
      <c r="C52" s="10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2"/>
    </row>
    <row r="53" spans="2:22" ht="18" x14ac:dyDescent="0.25">
      <c r="B53" s="10"/>
      <c r="C53" s="1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2"/>
    </row>
    <row r="54" spans="2:22" ht="18" x14ac:dyDescent="0.25">
      <c r="B54" s="10"/>
      <c r="C54" s="1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2"/>
    </row>
    <row r="55" spans="2:22" ht="18" x14ac:dyDescent="0.25">
      <c r="B55" s="10"/>
      <c r="C55" s="1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2"/>
    </row>
    <row r="56" spans="2:22" ht="18" x14ac:dyDescent="0.25">
      <c r="B56" s="10"/>
      <c r="C56" s="1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2"/>
    </row>
    <row r="57" spans="2:22" ht="18" x14ac:dyDescent="0.25">
      <c r="B57" s="10"/>
      <c r="C57" s="10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2"/>
    </row>
    <row r="58" spans="2:22" ht="18" x14ac:dyDescent="0.25">
      <c r="B58" s="10"/>
      <c r="C58" s="10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2"/>
    </row>
    <row r="59" spans="2:22" ht="18" x14ac:dyDescent="0.25">
      <c r="B59" s="10"/>
      <c r="C59" s="10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2"/>
    </row>
    <row r="60" spans="2:22" ht="18" x14ac:dyDescent="0.25">
      <c r="B60" s="10"/>
      <c r="C60" s="10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2"/>
    </row>
  </sheetData>
  <mergeCells count="28">
    <mergeCell ref="A2:D5"/>
    <mergeCell ref="E2:U5"/>
    <mergeCell ref="V2:W2"/>
    <mergeCell ref="V3:W3"/>
    <mergeCell ref="V4:W4"/>
    <mergeCell ref="V5:W5"/>
    <mergeCell ref="A8:U8"/>
    <mergeCell ref="A9:U9"/>
    <mergeCell ref="A11:B11"/>
    <mergeCell ref="A17:A20"/>
    <mergeCell ref="B17:B20"/>
    <mergeCell ref="C17:C20"/>
    <mergeCell ref="D17:F18"/>
    <mergeCell ref="G17:G20"/>
    <mergeCell ref="T17:T20"/>
    <mergeCell ref="U17:U20"/>
    <mergeCell ref="B47:D47"/>
    <mergeCell ref="V17:V20"/>
    <mergeCell ref="H18:S19"/>
    <mergeCell ref="D19:D20"/>
    <mergeCell ref="E19:E20"/>
    <mergeCell ref="F19:F20"/>
    <mergeCell ref="D21:D27"/>
    <mergeCell ref="D28:D30"/>
    <mergeCell ref="D31:D32"/>
    <mergeCell ref="D33:D35"/>
    <mergeCell ref="B45:D45"/>
    <mergeCell ref="B46:D46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showGridLines="0" topLeftCell="E22" zoomScale="55" zoomScaleNormal="55" workbookViewId="0">
      <selection activeCell="R26" sqref="R26"/>
    </sheetView>
  </sheetViews>
  <sheetFormatPr baseColWidth="10" defaultColWidth="4.28515625" defaultRowHeight="12.75" x14ac:dyDescent="0.2"/>
  <cols>
    <col min="1" max="1" width="23.28515625" style="5" customWidth="1"/>
    <col min="2" max="2" width="50.42578125" style="11" customWidth="1"/>
    <col min="3" max="3" width="85.28515625" style="11" customWidth="1"/>
    <col min="4" max="4" width="41.42578125" style="5" customWidth="1"/>
    <col min="5" max="5" width="23.7109375" style="5" customWidth="1"/>
    <col min="6" max="6" width="19.7109375" style="5" customWidth="1"/>
    <col min="7" max="7" width="19.140625" style="5" customWidth="1"/>
    <col min="8" max="8" width="15.28515625" style="5" customWidth="1"/>
    <col min="9" max="9" width="14.140625" style="5" customWidth="1"/>
    <col min="10" max="10" width="17.85546875" style="5" customWidth="1"/>
    <col min="11" max="11" width="14.28515625" style="5" customWidth="1"/>
    <col min="12" max="12" width="17" style="5" customWidth="1"/>
    <col min="13" max="13" width="13.7109375" style="5" customWidth="1"/>
    <col min="14" max="14" width="14.140625" style="5" customWidth="1"/>
    <col min="15" max="15" width="16.42578125" style="5" customWidth="1"/>
    <col min="16" max="16" width="18" style="5" customWidth="1"/>
    <col min="17" max="17" width="13.7109375" style="5" customWidth="1"/>
    <col min="18" max="18" width="17.28515625" style="5" customWidth="1"/>
    <col min="19" max="19" width="13.28515625" style="5" customWidth="1"/>
    <col min="20" max="20" width="19.28515625" style="5" customWidth="1"/>
    <col min="21" max="21" width="49.140625" style="5" customWidth="1"/>
    <col min="22" max="22" width="28.28515625" style="41" customWidth="1"/>
    <col min="23" max="16384" width="4.28515625" style="5"/>
  </cols>
  <sheetData>
    <row r="1" spans="1:23" ht="13.5" thickBot="1" x14ac:dyDescent="0.25"/>
    <row r="2" spans="1:23" ht="30.75" customHeight="1" x14ac:dyDescent="0.2">
      <c r="A2" s="174"/>
      <c r="B2" s="175"/>
      <c r="C2" s="175"/>
      <c r="D2" s="176"/>
      <c r="E2" s="183" t="s">
        <v>0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5"/>
      <c r="V2" s="192" t="s">
        <v>1</v>
      </c>
      <c r="W2" s="193"/>
    </row>
    <row r="3" spans="1:23" ht="16.5" customHeight="1" x14ac:dyDescent="0.2">
      <c r="A3" s="177"/>
      <c r="B3" s="178"/>
      <c r="C3" s="178"/>
      <c r="D3" s="179"/>
      <c r="E3" s="186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8"/>
      <c r="V3" s="194" t="s">
        <v>2</v>
      </c>
      <c r="W3" s="195"/>
    </row>
    <row r="4" spans="1:23" ht="15.75" customHeight="1" x14ac:dyDescent="0.2">
      <c r="A4" s="177"/>
      <c r="B4" s="178"/>
      <c r="C4" s="178"/>
      <c r="D4" s="179"/>
      <c r="E4" s="186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8"/>
      <c r="V4" s="194" t="s">
        <v>3</v>
      </c>
      <c r="W4" s="195"/>
    </row>
    <row r="5" spans="1:23" ht="30" customHeight="1" thickBot="1" x14ac:dyDescent="0.25">
      <c r="A5" s="180"/>
      <c r="B5" s="181"/>
      <c r="C5" s="181"/>
      <c r="D5" s="182"/>
      <c r="E5" s="189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1"/>
      <c r="V5" s="196" t="s">
        <v>4</v>
      </c>
      <c r="W5" s="197"/>
    </row>
    <row r="6" spans="1:23" ht="27.75" x14ac:dyDescent="0.4">
      <c r="B6" s="12"/>
      <c r="C6" s="12"/>
      <c r="D6" s="13"/>
      <c r="E6" s="14"/>
      <c r="F6" s="14"/>
      <c r="G6" s="14"/>
      <c r="H6" s="1"/>
      <c r="I6" s="1"/>
      <c r="J6" s="1"/>
      <c r="K6" s="1"/>
      <c r="L6" s="1"/>
      <c r="O6" s="15"/>
      <c r="P6" s="15"/>
      <c r="Q6" s="15"/>
      <c r="R6" s="15"/>
      <c r="S6" s="15"/>
      <c r="T6" s="15"/>
      <c r="U6" s="1"/>
    </row>
    <row r="7" spans="1:23" ht="30" x14ac:dyDescent="0.2">
      <c r="B7" s="5"/>
      <c r="C7" s="5"/>
      <c r="D7" s="16"/>
      <c r="E7" s="16"/>
      <c r="F7" s="16"/>
      <c r="G7" s="1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3" ht="30" x14ac:dyDescent="0.2">
      <c r="A8" s="161" t="s">
        <v>5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</row>
    <row r="9" spans="1:23" ht="135" customHeight="1" x14ac:dyDescent="0.2">
      <c r="A9" s="162" t="s">
        <v>6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</row>
    <row r="10" spans="1:23" ht="27.75" x14ac:dyDescent="0.2">
      <c r="B10" s="5"/>
      <c r="C10" s="5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3"/>
    </row>
    <row r="11" spans="1:23" ht="27.75" x14ac:dyDescent="0.2">
      <c r="A11" s="163" t="s">
        <v>7</v>
      </c>
      <c r="B11" s="163"/>
      <c r="C11" s="100"/>
      <c r="D11" s="101"/>
      <c r="E11" s="101"/>
      <c r="F11" s="101"/>
      <c r="G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3"/>
    </row>
    <row r="12" spans="1:23" ht="27.75" x14ac:dyDescent="0.2">
      <c r="A12" s="18" t="s">
        <v>8</v>
      </c>
      <c r="B12" s="100" t="s">
        <v>9</v>
      </c>
      <c r="C12" s="100"/>
      <c r="D12" s="101"/>
      <c r="E12" s="101"/>
      <c r="F12" s="101"/>
      <c r="G12" s="101"/>
      <c r="H12" s="18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3"/>
    </row>
    <row r="13" spans="1:23" ht="19.5" customHeight="1" x14ac:dyDescent="0.2"/>
    <row r="14" spans="1:23" ht="20.100000000000001" customHeight="1" x14ac:dyDescent="0.2">
      <c r="B14" s="19" t="s">
        <v>10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3" ht="20.100000000000001" customHeight="1" x14ac:dyDescent="0.2">
      <c r="B15" s="19" t="s">
        <v>10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3" ht="20.100000000000001" customHeight="1" x14ac:dyDescent="0.2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1:22" ht="20.100000000000001" customHeight="1" x14ac:dyDescent="0.2">
      <c r="A17" s="149" t="s">
        <v>11</v>
      </c>
      <c r="B17" s="149" t="s">
        <v>12</v>
      </c>
      <c r="C17" s="164" t="s">
        <v>13</v>
      </c>
      <c r="D17" s="167" t="s">
        <v>14</v>
      </c>
      <c r="E17" s="168"/>
      <c r="F17" s="169"/>
      <c r="G17" s="173" t="s">
        <v>15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149" t="s">
        <v>16</v>
      </c>
      <c r="U17" s="164" t="s">
        <v>17</v>
      </c>
      <c r="V17" s="149" t="s">
        <v>18</v>
      </c>
    </row>
    <row r="18" spans="1:22" s="20" customFormat="1" ht="15" customHeight="1" x14ac:dyDescent="0.25">
      <c r="A18" s="149"/>
      <c r="B18" s="149"/>
      <c r="C18" s="165"/>
      <c r="D18" s="170"/>
      <c r="E18" s="171"/>
      <c r="F18" s="172"/>
      <c r="G18" s="173"/>
      <c r="H18" s="150" t="s">
        <v>19</v>
      </c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2"/>
      <c r="T18" s="149"/>
      <c r="U18" s="165"/>
      <c r="V18" s="149"/>
    </row>
    <row r="19" spans="1:22" s="20" customFormat="1" ht="18" customHeight="1" x14ac:dyDescent="0.25">
      <c r="A19" s="149"/>
      <c r="B19" s="149"/>
      <c r="C19" s="165"/>
      <c r="D19" s="156" t="s">
        <v>20</v>
      </c>
      <c r="E19" s="156" t="s">
        <v>21</v>
      </c>
      <c r="F19" s="156" t="s">
        <v>22</v>
      </c>
      <c r="G19" s="173"/>
      <c r="H19" s="153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5"/>
      <c r="T19" s="149"/>
      <c r="U19" s="165"/>
      <c r="V19" s="149"/>
    </row>
    <row r="20" spans="1:22" s="21" customFormat="1" ht="44.65" customHeight="1" thickBot="1" x14ac:dyDescent="0.4">
      <c r="A20" s="149"/>
      <c r="B20" s="149"/>
      <c r="C20" s="166"/>
      <c r="D20" s="157"/>
      <c r="E20" s="157"/>
      <c r="F20" s="157"/>
      <c r="G20" s="173"/>
      <c r="H20" s="33" t="s">
        <v>23</v>
      </c>
      <c r="I20" s="33" t="s">
        <v>24</v>
      </c>
      <c r="J20" s="33" t="s">
        <v>25</v>
      </c>
      <c r="K20" s="33" t="s">
        <v>26</v>
      </c>
      <c r="L20" s="33" t="s">
        <v>27</v>
      </c>
      <c r="M20" s="33" t="s">
        <v>28</v>
      </c>
      <c r="N20" s="33" t="s">
        <v>29</v>
      </c>
      <c r="O20" s="33" t="s">
        <v>30</v>
      </c>
      <c r="P20" s="33" t="s">
        <v>31</v>
      </c>
      <c r="Q20" s="33" t="s">
        <v>32</v>
      </c>
      <c r="R20" s="33" t="s">
        <v>33</v>
      </c>
      <c r="S20" s="34" t="s">
        <v>34</v>
      </c>
      <c r="T20" s="149"/>
      <c r="U20" s="165"/>
      <c r="V20" s="149"/>
    </row>
    <row r="21" spans="1:22" s="22" customFormat="1" ht="105.75" customHeight="1" x14ac:dyDescent="0.35">
      <c r="A21" s="8">
        <v>1</v>
      </c>
      <c r="B21" s="55" t="s">
        <v>35</v>
      </c>
      <c r="C21" s="55" t="s">
        <v>36</v>
      </c>
      <c r="D21" s="158" t="s">
        <v>37</v>
      </c>
      <c r="E21" s="60" t="s">
        <v>38</v>
      </c>
      <c r="F21" s="50" t="s">
        <v>39</v>
      </c>
      <c r="G21" s="50" t="s">
        <v>39</v>
      </c>
      <c r="H21" s="44"/>
      <c r="I21" s="31"/>
      <c r="J21" s="40"/>
      <c r="K21" s="45"/>
      <c r="L21" s="45"/>
      <c r="M21" s="40"/>
      <c r="N21" s="45"/>
      <c r="O21" s="45"/>
      <c r="P21" s="40"/>
      <c r="Q21" s="45"/>
      <c r="R21" s="45"/>
      <c r="S21" s="40"/>
      <c r="T21" s="32" t="e">
        <f>AVERAGE(H21:S21)</f>
        <v>#DIV/0!</v>
      </c>
      <c r="U21" s="7" t="s">
        <v>115</v>
      </c>
      <c r="V21" s="50" t="s">
        <v>41</v>
      </c>
    </row>
    <row r="22" spans="1:22" s="23" customFormat="1" ht="129.75" customHeight="1" thickBot="1" x14ac:dyDescent="0.3">
      <c r="A22" s="8">
        <v>2</v>
      </c>
      <c r="B22" s="55" t="s">
        <v>42</v>
      </c>
      <c r="C22" s="55" t="s">
        <v>43</v>
      </c>
      <c r="D22" s="159"/>
      <c r="E22" s="60" t="s">
        <v>38</v>
      </c>
      <c r="F22" s="50" t="s">
        <v>39</v>
      </c>
      <c r="G22" s="50" t="s">
        <v>39</v>
      </c>
      <c r="H22" s="44"/>
      <c r="I22" s="31"/>
      <c r="J22" s="40"/>
      <c r="K22" s="45"/>
      <c r="L22" s="45"/>
      <c r="M22" s="40"/>
      <c r="N22" s="45"/>
      <c r="O22" s="45"/>
      <c r="P22" s="40"/>
      <c r="Q22" s="45"/>
      <c r="R22" s="45"/>
      <c r="S22" s="40"/>
      <c r="T22" s="32" t="e">
        <f t="shared" ref="T22:T37" si="0">AVERAGE(H22:S22)</f>
        <v>#DIV/0!</v>
      </c>
      <c r="U22" s="7" t="s">
        <v>115</v>
      </c>
      <c r="V22" s="50" t="s">
        <v>41</v>
      </c>
    </row>
    <row r="23" spans="1:22" s="23" customFormat="1" ht="84.75" customHeight="1" thickBot="1" x14ac:dyDescent="0.3">
      <c r="A23" s="8">
        <v>3</v>
      </c>
      <c r="B23" s="55" t="s">
        <v>45</v>
      </c>
      <c r="C23" s="55" t="s">
        <v>46</v>
      </c>
      <c r="D23" s="159"/>
      <c r="E23" s="60" t="s">
        <v>47</v>
      </c>
      <c r="F23" s="50" t="s">
        <v>39</v>
      </c>
      <c r="G23" s="50" t="s">
        <v>39</v>
      </c>
      <c r="H23" s="44"/>
      <c r="I23" s="31"/>
      <c r="J23" s="40"/>
      <c r="K23" s="45"/>
      <c r="L23" s="45"/>
      <c r="M23" s="40"/>
      <c r="N23" s="45"/>
      <c r="O23" s="45"/>
      <c r="P23" s="40"/>
      <c r="Q23" s="45"/>
      <c r="R23" s="45"/>
      <c r="S23" s="40"/>
      <c r="T23" s="32" t="e">
        <f t="shared" si="0"/>
        <v>#DIV/0!</v>
      </c>
      <c r="U23" s="7"/>
      <c r="V23" s="50" t="s">
        <v>41</v>
      </c>
    </row>
    <row r="24" spans="1:22" s="23" customFormat="1" ht="74.25" customHeight="1" thickBot="1" x14ac:dyDescent="0.3">
      <c r="A24" s="8">
        <v>4</v>
      </c>
      <c r="B24" s="55" t="s">
        <v>98</v>
      </c>
      <c r="C24" s="55" t="s">
        <v>99</v>
      </c>
      <c r="D24" s="159"/>
      <c r="E24" s="60">
        <v>0.95</v>
      </c>
      <c r="F24" s="50" t="s">
        <v>39</v>
      </c>
      <c r="G24" s="50" t="s">
        <v>39</v>
      </c>
      <c r="H24" s="44"/>
      <c r="I24" s="31"/>
      <c r="J24" s="40"/>
      <c r="K24" s="45"/>
      <c r="L24" s="35"/>
      <c r="M24" s="40"/>
      <c r="N24" s="35"/>
      <c r="O24" s="35"/>
      <c r="P24" s="40"/>
      <c r="Q24" s="35"/>
      <c r="R24" s="35"/>
      <c r="S24" s="40"/>
      <c r="T24" s="32"/>
      <c r="U24" s="7"/>
      <c r="V24" s="50" t="s">
        <v>41</v>
      </c>
    </row>
    <row r="25" spans="1:22" s="23" customFormat="1" ht="96.75" customHeight="1" thickBot="1" x14ac:dyDescent="0.3">
      <c r="A25" s="8">
        <v>5</v>
      </c>
      <c r="B25" s="55" t="s">
        <v>51</v>
      </c>
      <c r="C25" s="55" t="s">
        <v>52</v>
      </c>
      <c r="D25" s="159"/>
      <c r="E25" s="52" t="s">
        <v>53</v>
      </c>
      <c r="F25" s="50" t="s">
        <v>39</v>
      </c>
      <c r="G25" s="50" t="s">
        <v>39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32" t="e">
        <f t="shared" si="0"/>
        <v>#DIV/0!</v>
      </c>
      <c r="U25" s="7"/>
      <c r="V25" s="51" t="s">
        <v>55</v>
      </c>
    </row>
    <row r="26" spans="1:22" s="23" customFormat="1" ht="89.45" customHeight="1" thickBot="1" x14ac:dyDescent="0.3">
      <c r="A26" s="36">
        <v>6</v>
      </c>
      <c r="B26" s="55" t="s">
        <v>56</v>
      </c>
      <c r="C26" s="55" t="s">
        <v>57</v>
      </c>
      <c r="D26" s="159"/>
      <c r="E26" s="52" t="s">
        <v>58</v>
      </c>
      <c r="F26" s="50" t="s">
        <v>39</v>
      </c>
      <c r="G26" s="50" t="s">
        <v>39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9" t="e">
        <f t="shared" si="0"/>
        <v>#DIV/0!</v>
      </c>
      <c r="U26" s="36"/>
      <c r="V26" s="51" t="s">
        <v>59</v>
      </c>
    </row>
    <row r="27" spans="1:22" s="23" customFormat="1" ht="89.45" customHeight="1" thickBot="1" x14ac:dyDescent="0.3">
      <c r="A27" s="36">
        <v>7</v>
      </c>
      <c r="B27" s="55" t="s">
        <v>60</v>
      </c>
      <c r="C27" s="55" t="s">
        <v>61</v>
      </c>
      <c r="D27" s="160"/>
      <c r="E27" s="52" t="s">
        <v>62</v>
      </c>
      <c r="F27" s="50" t="s">
        <v>39</v>
      </c>
      <c r="G27" s="50" t="s">
        <v>39</v>
      </c>
      <c r="H27" s="46"/>
      <c r="I27" s="46"/>
      <c r="J27" s="47"/>
      <c r="K27" s="48"/>
      <c r="L27" s="40"/>
      <c r="M27" s="40"/>
      <c r="N27" s="40"/>
      <c r="O27" s="40"/>
      <c r="P27" s="40"/>
      <c r="Q27" s="40"/>
      <c r="R27" s="40"/>
      <c r="S27" s="40"/>
      <c r="T27" s="9" t="e">
        <f t="shared" si="0"/>
        <v>#DIV/0!</v>
      </c>
      <c r="U27" s="37"/>
      <c r="V27" s="51" t="s">
        <v>64</v>
      </c>
    </row>
    <row r="28" spans="1:22" s="23" customFormat="1" ht="89.45" customHeight="1" thickBot="1" x14ac:dyDescent="0.3">
      <c r="A28" s="37">
        <v>8</v>
      </c>
      <c r="B28" s="55" t="s">
        <v>65</v>
      </c>
      <c r="C28" s="55" t="s">
        <v>66</v>
      </c>
      <c r="D28" s="158" t="s">
        <v>67</v>
      </c>
      <c r="E28" s="61">
        <v>0.996</v>
      </c>
      <c r="F28" s="50" t="s">
        <v>39</v>
      </c>
      <c r="G28" s="50" t="s">
        <v>39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9" t="e">
        <f t="shared" si="0"/>
        <v>#DIV/0!</v>
      </c>
      <c r="U28" s="37"/>
      <c r="V28" s="50" t="s">
        <v>59</v>
      </c>
    </row>
    <row r="29" spans="1:22" s="23" customFormat="1" ht="108" customHeight="1" thickBot="1" x14ac:dyDescent="0.3">
      <c r="A29" s="37">
        <v>9</v>
      </c>
      <c r="B29" s="55" t="s">
        <v>68</v>
      </c>
      <c r="C29" s="55" t="s">
        <v>69</v>
      </c>
      <c r="D29" s="159"/>
      <c r="E29" s="62">
        <v>0</v>
      </c>
      <c r="F29" s="50" t="s">
        <v>39</v>
      </c>
      <c r="G29" s="50" t="s">
        <v>39</v>
      </c>
      <c r="H29" s="49"/>
      <c r="I29" s="45"/>
      <c r="J29" s="40"/>
      <c r="K29" s="45"/>
      <c r="L29" s="35"/>
      <c r="M29" s="40"/>
      <c r="N29" s="35"/>
      <c r="O29" s="35"/>
      <c r="P29" s="40"/>
      <c r="Q29" s="35"/>
      <c r="R29" s="35"/>
      <c r="S29" s="40"/>
      <c r="T29" s="9" t="e">
        <f t="shared" si="0"/>
        <v>#DIV/0!</v>
      </c>
      <c r="U29" s="37"/>
      <c r="V29" s="53" t="s">
        <v>41</v>
      </c>
    </row>
    <row r="30" spans="1:22" s="23" customFormat="1" ht="108" customHeight="1" thickBot="1" x14ac:dyDescent="0.3">
      <c r="A30" s="37">
        <v>10</v>
      </c>
      <c r="B30" s="55" t="s">
        <v>71</v>
      </c>
      <c r="C30" s="55" t="s">
        <v>72</v>
      </c>
      <c r="D30" s="160"/>
      <c r="E30" s="63">
        <v>0.996</v>
      </c>
      <c r="F30" s="50" t="s">
        <v>39</v>
      </c>
      <c r="G30" s="50" t="s">
        <v>39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9" t="e">
        <f t="shared" si="0"/>
        <v>#DIV/0!</v>
      </c>
      <c r="U30" s="37"/>
      <c r="V30" s="50" t="s">
        <v>59</v>
      </c>
    </row>
    <row r="31" spans="1:22" s="23" customFormat="1" ht="89.45" customHeight="1" thickBot="1" x14ac:dyDescent="0.3">
      <c r="A31" s="37">
        <v>11</v>
      </c>
      <c r="B31" s="55" t="s">
        <v>73</v>
      </c>
      <c r="C31" s="55" t="s">
        <v>74</v>
      </c>
      <c r="D31" s="158" t="s">
        <v>75</v>
      </c>
      <c r="E31" s="52">
        <v>0.98</v>
      </c>
      <c r="F31" s="50" t="s">
        <v>39</v>
      </c>
      <c r="G31" s="50" t="s">
        <v>39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9" t="e">
        <f t="shared" si="0"/>
        <v>#DIV/0!</v>
      </c>
      <c r="U31" s="37"/>
      <c r="V31" s="50" t="s">
        <v>59</v>
      </c>
    </row>
    <row r="32" spans="1:22" s="23" customFormat="1" ht="89.45" customHeight="1" thickBot="1" x14ac:dyDescent="0.3">
      <c r="A32" s="37">
        <v>12</v>
      </c>
      <c r="B32" s="55" t="s">
        <v>76</v>
      </c>
      <c r="C32" s="55" t="s">
        <v>77</v>
      </c>
      <c r="D32" s="160"/>
      <c r="E32" s="52">
        <v>0.9</v>
      </c>
      <c r="F32" s="50" t="s">
        <v>39</v>
      </c>
      <c r="G32" s="50" t="s">
        <v>39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9" t="e">
        <f>AVERAGE(H32:S32)</f>
        <v>#DIV/0!</v>
      </c>
      <c r="U32" s="37"/>
      <c r="V32" s="51" t="s">
        <v>59</v>
      </c>
    </row>
    <row r="33" spans="1:22" s="23" customFormat="1" ht="89.45" customHeight="1" thickBot="1" x14ac:dyDescent="0.3">
      <c r="A33" s="37">
        <v>13</v>
      </c>
      <c r="B33" s="55" t="s">
        <v>78</v>
      </c>
      <c r="C33" s="55" t="s">
        <v>79</v>
      </c>
      <c r="D33" s="158" t="s">
        <v>80</v>
      </c>
      <c r="E33" s="62">
        <v>0.9</v>
      </c>
      <c r="F33" s="50" t="s">
        <v>39</v>
      </c>
      <c r="G33" s="50" t="s">
        <v>39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9" t="e">
        <f t="shared" si="0"/>
        <v>#DIV/0!</v>
      </c>
      <c r="U33" s="37"/>
      <c r="V33" s="50" t="s">
        <v>59</v>
      </c>
    </row>
    <row r="34" spans="1:22" s="23" customFormat="1" ht="89.45" customHeight="1" thickBot="1" x14ac:dyDescent="0.3">
      <c r="A34" s="37">
        <v>14</v>
      </c>
      <c r="B34" s="55" t="s">
        <v>81</v>
      </c>
      <c r="C34" s="55" t="s">
        <v>82</v>
      </c>
      <c r="D34" s="159"/>
      <c r="E34" s="62">
        <v>0.9</v>
      </c>
      <c r="F34" s="50" t="s">
        <v>39</v>
      </c>
      <c r="G34" s="50" t="s">
        <v>39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9" t="e">
        <f t="shared" si="0"/>
        <v>#DIV/0!</v>
      </c>
      <c r="U34" s="37"/>
      <c r="V34" s="50" t="s">
        <v>59</v>
      </c>
    </row>
    <row r="35" spans="1:22" s="23" customFormat="1" ht="89.45" customHeight="1" thickBot="1" x14ac:dyDescent="0.3">
      <c r="A35" s="37">
        <v>15</v>
      </c>
      <c r="B35" s="55" t="s">
        <v>83</v>
      </c>
      <c r="C35" s="55" t="s">
        <v>84</v>
      </c>
      <c r="D35" s="160"/>
      <c r="E35" s="62">
        <v>0.9</v>
      </c>
      <c r="F35" s="50" t="s">
        <v>39</v>
      </c>
      <c r="G35" s="50" t="s">
        <v>39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9" t="e">
        <f t="shared" si="0"/>
        <v>#DIV/0!</v>
      </c>
      <c r="U35" s="37"/>
      <c r="V35" s="50" t="s">
        <v>59</v>
      </c>
    </row>
    <row r="36" spans="1:22" s="23" customFormat="1" ht="89.45" customHeight="1" x14ac:dyDescent="0.25">
      <c r="A36" s="56">
        <v>16</v>
      </c>
      <c r="B36" s="99" t="s">
        <v>85</v>
      </c>
      <c r="C36" s="99" t="s">
        <v>86</v>
      </c>
      <c r="D36" s="99" t="s">
        <v>87</v>
      </c>
      <c r="E36" s="64">
        <v>0.9</v>
      </c>
      <c r="F36" s="65" t="s">
        <v>39</v>
      </c>
      <c r="G36" s="65" t="s">
        <v>39</v>
      </c>
      <c r="H36" s="57"/>
      <c r="I36" s="57"/>
      <c r="J36" s="58"/>
      <c r="K36" s="57"/>
      <c r="L36" s="59"/>
      <c r="M36" s="58"/>
      <c r="N36" s="59"/>
      <c r="O36" s="59"/>
      <c r="P36" s="58"/>
      <c r="Q36" s="59"/>
      <c r="R36" s="59"/>
      <c r="S36" s="58"/>
      <c r="T36" s="9" t="e">
        <f t="shared" si="0"/>
        <v>#DIV/0!</v>
      </c>
      <c r="U36" s="56"/>
      <c r="V36" s="67" t="s">
        <v>88</v>
      </c>
    </row>
    <row r="37" spans="1:22" s="23" customFormat="1" ht="89.45" customHeight="1" x14ac:dyDescent="0.25">
      <c r="A37" s="37">
        <v>17</v>
      </c>
      <c r="B37" s="55" t="s">
        <v>89</v>
      </c>
      <c r="C37" s="55" t="s">
        <v>90</v>
      </c>
      <c r="D37" s="55" t="s">
        <v>91</v>
      </c>
      <c r="E37" s="66">
        <v>0</v>
      </c>
      <c r="F37" s="50" t="s">
        <v>39</v>
      </c>
      <c r="G37" s="50" t="s">
        <v>39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35" t="e">
        <f t="shared" si="0"/>
        <v>#DIV/0!</v>
      </c>
      <c r="U37" s="37"/>
      <c r="V37" s="54" t="s">
        <v>92</v>
      </c>
    </row>
    <row r="38" spans="1:22" s="23" customFormat="1" ht="89.45" customHeight="1" x14ac:dyDescent="0.25">
      <c r="A38" s="30"/>
      <c r="B38" s="38"/>
      <c r="C38" s="38"/>
      <c r="D38" s="38"/>
      <c r="E38" s="38"/>
      <c r="F38" s="38"/>
      <c r="G38" s="38"/>
      <c r="H38" s="39"/>
      <c r="I38" s="39"/>
      <c r="J38" s="39"/>
      <c r="K38" s="39"/>
      <c r="L38" s="39"/>
      <c r="M38" s="39"/>
      <c r="N38" s="38"/>
      <c r="O38" s="38"/>
      <c r="P38" s="38"/>
      <c r="Q38" s="38"/>
      <c r="R38" s="38"/>
      <c r="S38" s="38"/>
      <c r="T38" s="38"/>
      <c r="U38" s="38"/>
    </row>
    <row r="39" spans="1:22" s="23" customFormat="1" ht="89.45" customHeight="1" x14ac:dyDescent="0.25">
      <c r="A39" s="5"/>
      <c r="B39" s="10"/>
      <c r="C39" s="1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2"/>
    </row>
    <row r="40" spans="1:22" ht="18" x14ac:dyDescent="0.25">
      <c r="B40" s="10"/>
      <c r="C40" s="10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2"/>
    </row>
    <row r="41" spans="1:22" ht="18" x14ac:dyDescent="0.25">
      <c r="B41" s="10"/>
      <c r="C41" s="10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2"/>
    </row>
    <row r="42" spans="1:22" ht="18" x14ac:dyDescent="0.25">
      <c r="B42" s="10"/>
      <c r="C42" s="10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2"/>
    </row>
    <row r="43" spans="1:22" ht="20.25" x14ac:dyDescent="0.3">
      <c r="D43" s="24" t="s">
        <v>93</v>
      </c>
      <c r="F43" s="2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2"/>
    </row>
    <row r="44" spans="1:22" ht="18" x14ac:dyDescent="0.25">
      <c r="B44" s="26"/>
      <c r="C44" s="26"/>
      <c r="D44" s="27"/>
      <c r="E44" s="27"/>
      <c r="F44" s="25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2"/>
    </row>
    <row r="45" spans="1:22" ht="18" x14ac:dyDescent="0.25">
      <c r="B45" s="148" t="s">
        <v>94</v>
      </c>
      <c r="C45" s="148"/>
      <c r="D45" s="148"/>
      <c r="E45" s="28"/>
      <c r="F45" s="2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2"/>
    </row>
    <row r="46" spans="1:22" ht="18" x14ac:dyDescent="0.25">
      <c r="B46" s="148" t="s">
        <v>95</v>
      </c>
      <c r="C46" s="148"/>
      <c r="D46" s="148"/>
      <c r="E46" s="43"/>
      <c r="F46" s="25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2"/>
    </row>
    <row r="47" spans="1:22" ht="18" x14ac:dyDescent="0.25">
      <c r="B47" s="148" t="s">
        <v>96</v>
      </c>
      <c r="C47" s="148"/>
      <c r="D47" s="148"/>
      <c r="E47" s="29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2"/>
    </row>
    <row r="48" spans="1:22" ht="18" x14ac:dyDescent="0.25">
      <c r="B48" s="10"/>
      <c r="C48" s="10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2"/>
    </row>
    <row r="49" spans="2:22" ht="18" x14ac:dyDescent="0.25">
      <c r="B49" s="10"/>
      <c r="C49" s="1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2"/>
    </row>
    <row r="50" spans="2:22" ht="18" x14ac:dyDescent="0.25">
      <c r="B50" s="10"/>
      <c r="C50" s="10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2"/>
    </row>
    <row r="51" spans="2:22" ht="18" x14ac:dyDescent="0.25">
      <c r="B51" s="10"/>
      <c r="C51" s="10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2"/>
    </row>
    <row r="52" spans="2:22" ht="18" x14ac:dyDescent="0.25">
      <c r="B52" s="10"/>
      <c r="C52" s="10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2"/>
    </row>
    <row r="53" spans="2:22" ht="18" x14ac:dyDescent="0.25">
      <c r="B53" s="10"/>
      <c r="C53" s="1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2"/>
    </row>
    <row r="54" spans="2:22" ht="18" x14ac:dyDescent="0.25">
      <c r="B54" s="10"/>
      <c r="C54" s="1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2"/>
    </row>
    <row r="55" spans="2:22" ht="18" x14ac:dyDescent="0.25">
      <c r="B55" s="10"/>
      <c r="C55" s="1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2"/>
    </row>
    <row r="56" spans="2:22" ht="18" x14ac:dyDescent="0.25">
      <c r="B56" s="10"/>
      <c r="C56" s="1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2"/>
    </row>
    <row r="57" spans="2:22" ht="18" x14ac:dyDescent="0.25">
      <c r="B57" s="10"/>
      <c r="C57" s="10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2"/>
    </row>
    <row r="58" spans="2:22" ht="18" x14ac:dyDescent="0.25">
      <c r="B58" s="10"/>
      <c r="C58" s="10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2"/>
    </row>
    <row r="59" spans="2:22" ht="18" x14ac:dyDescent="0.25">
      <c r="B59" s="10"/>
      <c r="C59" s="10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2"/>
    </row>
    <row r="60" spans="2:22" ht="18" x14ac:dyDescent="0.25">
      <c r="B60" s="10"/>
      <c r="C60" s="10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2"/>
    </row>
  </sheetData>
  <mergeCells count="28">
    <mergeCell ref="A2:D5"/>
    <mergeCell ref="E2:U5"/>
    <mergeCell ref="V2:W2"/>
    <mergeCell ref="V3:W3"/>
    <mergeCell ref="V4:W4"/>
    <mergeCell ref="V5:W5"/>
    <mergeCell ref="A8:U8"/>
    <mergeCell ref="A9:U9"/>
    <mergeCell ref="A11:B11"/>
    <mergeCell ref="A17:A20"/>
    <mergeCell ref="B17:B20"/>
    <mergeCell ref="C17:C20"/>
    <mergeCell ref="D17:F18"/>
    <mergeCell ref="G17:G20"/>
    <mergeCell ref="T17:T20"/>
    <mergeCell ref="U17:U20"/>
    <mergeCell ref="B47:D47"/>
    <mergeCell ref="V17:V20"/>
    <mergeCell ref="H18:S19"/>
    <mergeCell ref="D19:D20"/>
    <mergeCell ref="E19:E20"/>
    <mergeCell ref="F19:F20"/>
    <mergeCell ref="D21:D27"/>
    <mergeCell ref="D28:D30"/>
    <mergeCell ref="D31:D32"/>
    <mergeCell ref="D33:D35"/>
    <mergeCell ref="B45:D45"/>
    <mergeCell ref="B46:D46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showGridLines="0" tabSelected="1" zoomScale="55" zoomScaleNormal="55" workbookViewId="0">
      <selection activeCell="A9" sqref="A9:U9"/>
    </sheetView>
  </sheetViews>
  <sheetFormatPr baseColWidth="10" defaultColWidth="4.28515625" defaultRowHeight="12.75" x14ac:dyDescent="0.2"/>
  <cols>
    <col min="1" max="1" width="23.28515625" style="5" customWidth="1"/>
    <col min="2" max="2" width="50.42578125" style="11" customWidth="1"/>
    <col min="3" max="3" width="85.28515625" style="11" customWidth="1"/>
    <col min="4" max="4" width="41.42578125" style="5" customWidth="1"/>
    <col min="5" max="5" width="23.7109375" style="5" customWidth="1"/>
    <col min="6" max="6" width="19.7109375" style="5" customWidth="1"/>
    <col min="7" max="7" width="19.140625" style="5" customWidth="1"/>
    <col min="8" max="8" width="15.28515625" style="5" customWidth="1"/>
    <col min="9" max="9" width="14.140625" style="5" customWidth="1"/>
    <col min="10" max="10" width="17.85546875" style="5" customWidth="1"/>
    <col min="11" max="11" width="14.28515625" style="5" customWidth="1"/>
    <col min="12" max="12" width="17" style="5" customWidth="1"/>
    <col min="13" max="13" width="13.7109375" style="5" customWidth="1"/>
    <col min="14" max="14" width="14.140625" style="5" customWidth="1"/>
    <col min="15" max="15" width="16.42578125" style="5" customWidth="1"/>
    <col min="16" max="16" width="18" style="5" customWidth="1"/>
    <col min="17" max="17" width="13.7109375" style="5" customWidth="1"/>
    <col min="18" max="18" width="17.28515625" style="5" customWidth="1"/>
    <col min="19" max="19" width="13.28515625" style="5" customWidth="1"/>
    <col min="20" max="20" width="19.28515625" style="5" customWidth="1"/>
    <col min="21" max="21" width="49.140625" style="5" customWidth="1"/>
    <col min="22" max="22" width="28.28515625" style="41" customWidth="1"/>
    <col min="23" max="16384" width="4.28515625" style="5"/>
  </cols>
  <sheetData>
    <row r="1" spans="1:23" ht="13.5" thickBot="1" x14ac:dyDescent="0.25"/>
    <row r="2" spans="1:23" ht="30.75" customHeight="1" x14ac:dyDescent="0.2">
      <c r="A2" s="174"/>
      <c r="B2" s="175"/>
      <c r="C2" s="175"/>
      <c r="D2" s="176"/>
      <c r="E2" s="183" t="s">
        <v>0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5"/>
      <c r="V2" s="192" t="s">
        <v>1</v>
      </c>
      <c r="W2" s="193"/>
    </row>
    <row r="3" spans="1:23" ht="16.5" customHeight="1" x14ac:dyDescent="0.2">
      <c r="A3" s="177"/>
      <c r="B3" s="178"/>
      <c r="C3" s="178"/>
      <c r="D3" s="179"/>
      <c r="E3" s="186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8"/>
      <c r="V3" s="194" t="s">
        <v>2</v>
      </c>
      <c r="W3" s="195"/>
    </row>
    <row r="4" spans="1:23" ht="15.75" customHeight="1" x14ac:dyDescent="0.2">
      <c r="A4" s="177"/>
      <c r="B4" s="178"/>
      <c r="C4" s="178"/>
      <c r="D4" s="179"/>
      <c r="E4" s="186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8"/>
      <c r="V4" s="194" t="s">
        <v>3</v>
      </c>
      <c r="W4" s="195"/>
    </row>
    <row r="5" spans="1:23" ht="30" customHeight="1" thickBot="1" x14ac:dyDescent="0.25">
      <c r="A5" s="180"/>
      <c r="B5" s="181"/>
      <c r="C5" s="181"/>
      <c r="D5" s="182"/>
      <c r="E5" s="189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1"/>
      <c r="V5" s="196" t="s">
        <v>4</v>
      </c>
      <c r="W5" s="197"/>
    </row>
    <row r="6" spans="1:23" ht="27.75" x14ac:dyDescent="0.4">
      <c r="B6" s="12"/>
      <c r="C6" s="12"/>
      <c r="D6" s="13"/>
      <c r="E6" s="14"/>
      <c r="F6" s="14"/>
      <c r="G6" s="14"/>
      <c r="H6" s="1"/>
      <c r="I6" s="1"/>
      <c r="J6" s="1"/>
      <c r="K6" s="1"/>
      <c r="L6" s="1"/>
      <c r="O6" s="15"/>
      <c r="P6" s="15"/>
      <c r="Q6" s="15"/>
      <c r="R6" s="15"/>
      <c r="S6" s="15"/>
      <c r="T6" s="15"/>
      <c r="U6" s="1"/>
    </row>
    <row r="7" spans="1:23" ht="30" x14ac:dyDescent="0.2">
      <c r="B7" s="5"/>
      <c r="C7" s="5"/>
      <c r="D7" s="16"/>
      <c r="E7" s="16"/>
      <c r="F7" s="16"/>
      <c r="G7" s="1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3" ht="30" x14ac:dyDescent="0.2">
      <c r="A8" s="161" t="s">
        <v>5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</row>
    <row r="9" spans="1:23" ht="135" customHeight="1" x14ac:dyDescent="0.2">
      <c r="A9" s="162" t="s">
        <v>6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</row>
    <row r="10" spans="1:23" ht="27.75" x14ac:dyDescent="0.2">
      <c r="B10" s="5"/>
      <c r="C10" s="5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3"/>
    </row>
    <row r="11" spans="1:23" ht="27.75" x14ac:dyDescent="0.2">
      <c r="A11" s="163" t="s">
        <v>7</v>
      </c>
      <c r="B11" s="163"/>
      <c r="C11" s="100"/>
      <c r="D11" s="101"/>
      <c r="E11" s="101"/>
      <c r="F11" s="101"/>
      <c r="G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3"/>
    </row>
    <row r="12" spans="1:23" ht="27.75" x14ac:dyDescent="0.2">
      <c r="A12" s="18" t="s">
        <v>8</v>
      </c>
      <c r="B12" s="100" t="s">
        <v>9</v>
      </c>
      <c r="C12" s="100"/>
      <c r="D12" s="101"/>
      <c r="E12" s="101"/>
      <c r="F12" s="101"/>
      <c r="G12" s="101"/>
      <c r="H12" s="18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3"/>
    </row>
    <row r="13" spans="1:23" ht="19.5" customHeight="1" x14ac:dyDescent="0.2"/>
    <row r="14" spans="1:23" ht="20.100000000000001" customHeight="1" x14ac:dyDescent="0.2">
      <c r="B14" s="19" t="s">
        <v>10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3" ht="20.100000000000001" customHeight="1" x14ac:dyDescent="0.2">
      <c r="B15" s="19" t="s">
        <v>10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3" ht="20.100000000000001" customHeight="1" x14ac:dyDescent="0.2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1:22" ht="20.100000000000001" customHeight="1" x14ac:dyDescent="0.2">
      <c r="A17" s="149" t="s">
        <v>11</v>
      </c>
      <c r="B17" s="149" t="s">
        <v>12</v>
      </c>
      <c r="C17" s="164" t="s">
        <v>13</v>
      </c>
      <c r="D17" s="167" t="s">
        <v>14</v>
      </c>
      <c r="E17" s="168"/>
      <c r="F17" s="169"/>
      <c r="G17" s="173" t="s">
        <v>15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149" t="s">
        <v>16</v>
      </c>
      <c r="U17" s="164" t="s">
        <v>17</v>
      </c>
      <c r="V17" s="149" t="s">
        <v>18</v>
      </c>
    </row>
    <row r="18" spans="1:22" s="20" customFormat="1" ht="15" customHeight="1" x14ac:dyDescent="0.25">
      <c r="A18" s="149"/>
      <c r="B18" s="149"/>
      <c r="C18" s="165"/>
      <c r="D18" s="170"/>
      <c r="E18" s="171"/>
      <c r="F18" s="172"/>
      <c r="G18" s="173"/>
      <c r="H18" s="150" t="s">
        <v>19</v>
      </c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2"/>
      <c r="T18" s="149"/>
      <c r="U18" s="165"/>
      <c r="V18" s="149"/>
    </row>
    <row r="19" spans="1:22" s="20" customFormat="1" ht="18" customHeight="1" x14ac:dyDescent="0.25">
      <c r="A19" s="149"/>
      <c r="B19" s="149"/>
      <c r="C19" s="165"/>
      <c r="D19" s="156" t="s">
        <v>20</v>
      </c>
      <c r="E19" s="156" t="s">
        <v>21</v>
      </c>
      <c r="F19" s="156" t="s">
        <v>22</v>
      </c>
      <c r="G19" s="173"/>
      <c r="H19" s="153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5"/>
      <c r="T19" s="149"/>
      <c r="U19" s="165"/>
      <c r="V19" s="149"/>
    </row>
    <row r="20" spans="1:22" s="21" customFormat="1" ht="44.65" customHeight="1" thickBot="1" x14ac:dyDescent="0.4">
      <c r="A20" s="149"/>
      <c r="B20" s="149"/>
      <c r="C20" s="166"/>
      <c r="D20" s="157"/>
      <c r="E20" s="157"/>
      <c r="F20" s="157"/>
      <c r="G20" s="173"/>
      <c r="H20" s="33" t="s">
        <v>23</v>
      </c>
      <c r="I20" s="33" t="s">
        <v>24</v>
      </c>
      <c r="J20" s="33" t="s">
        <v>25</v>
      </c>
      <c r="K20" s="33" t="s">
        <v>26</v>
      </c>
      <c r="L20" s="33" t="s">
        <v>27</v>
      </c>
      <c r="M20" s="33" t="s">
        <v>28</v>
      </c>
      <c r="N20" s="33" t="s">
        <v>29</v>
      </c>
      <c r="O20" s="33" t="s">
        <v>30</v>
      </c>
      <c r="P20" s="33" t="s">
        <v>31</v>
      </c>
      <c r="Q20" s="33" t="s">
        <v>32</v>
      </c>
      <c r="R20" s="33" t="s">
        <v>33</v>
      </c>
      <c r="S20" s="34" t="s">
        <v>34</v>
      </c>
      <c r="T20" s="149"/>
      <c r="U20" s="165"/>
      <c r="V20" s="149"/>
    </row>
    <row r="21" spans="1:22" s="22" customFormat="1" ht="105.75" customHeight="1" thickBot="1" x14ac:dyDescent="0.4">
      <c r="A21" s="8">
        <v>1</v>
      </c>
      <c r="B21" s="55" t="s">
        <v>35</v>
      </c>
      <c r="C21" s="55" t="s">
        <v>36</v>
      </c>
      <c r="D21" s="158" t="s">
        <v>37</v>
      </c>
      <c r="E21" s="60" t="s">
        <v>38</v>
      </c>
      <c r="F21" s="50" t="s">
        <v>39</v>
      </c>
      <c r="G21" s="50" t="s">
        <v>39</v>
      </c>
      <c r="H21" s="103"/>
      <c r="I21" s="103"/>
      <c r="J21" s="102">
        <f>AVERAGE(cotonou!J21,abidjan!J21,douala!J21,brazza!J21,conakry!J21,bissau!J21)</f>
        <v>0.53539999999999999</v>
      </c>
      <c r="K21" s="103"/>
      <c r="L21" s="103"/>
      <c r="M21" s="105">
        <f>AVERAGE(cotonou!M21,abidjan!M21,douala!M21,brazza!M21,conakry!M21,bissau!M21)</f>
        <v>0.48454999999999998</v>
      </c>
      <c r="N21" s="103"/>
      <c r="O21" s="103"/>
      <c r="P21" s="105">
        <f>AVERAGE(cotonou!P21,abidjan!P21,douala!P21,brazza!P21,conakry!P21,bissau!P21)</f>
        <v>0.37624999999999997</v>
      </c>
      <c r="Q21" s="103"/>
      <c r="R21" s="103"/>
      <c r="S21" s="105">
        <f>AVERAGE(cotonou!S21,abidjan!S21,douala!S21,brazza!S21,conakry!S21,bissau!S21)</f>
        <v>0.6925</v>
      </c>
      <c r="T21" s="106">
        <f>AVERAGE(H21:S21)</f>
        <v>0.52217499999999994</v>
      </c>
      <c r="U21" s="7"/>
      <c r="V21" s="50" t="s">
        <v>41</v>
      </c>
    </row>
    <row r="22" spans="1:22" s="23" customFormat="1" ht="129.75" customHeight="1" thickBot="1" x14ac:dyDescent="0.3">
      <c r="A22" s="8">
        <v>2</v>
      </c>
      <c r="B22" s="55" t="s">
        <v>42</v>
      </c>
      <c r="C22" s="55" t="s">
        <v>43</v>
      </c>
      <c r="D22" s="159"/>
      <c r="E22" s="60" t="s">
        <v>38</v>
      </c>
      <c r="F22" s="50" t="s">
        <v>39</v>
      </c>
      <c r="G22" s="50" t="s">
        <v>39</v>
      </c>
      <c r="H22" s="103"/>
      <c r="I22" s="103"/>
      <c r="J22" s="107">
        <f>AVERAGE(cotonou!J22,abidjan!J22,douala!J22,brazza!J22,conakry!J22,bissau!J22)</f>
        <v>1</v>
      </c>
      <c r="K22" s="103"/>
      <c r="L22" s="103"/>
      <c r="M22" s="108">
        <f>AVERAGE(cotonou!M22,abidjan!M22,douala!M22,brazza!M22,conakry!M22,bissau!M22)</f>
        <v>1</v>
      </c>
      <c r="N22" s="103"/>
      <c r="O22" s="103"/>
      <c r="P22" s="108">
        <f>AVERAGE(cotonou!P22,abidjan!P22,douala!P22,brazza!P22,conakry!P22,bissau!P22)</f>
        <v>0.97114999999999996</v>
      </c>
      <c r="Q22" s="103"/>
      <c r="R22" s="103"/>
      <c r="S22" s="105">
        <f>AVERAGE(cotonou!S22,abidjan!S22,douala!S22,brazza!S22,conakry!S22,bissau!S22)</f>
        <v>1</v>
      </c>
      <c r="T22" s="109">
        <f t="shared" ref="T22:T36" si="0">AVERAGE(H22:S22)</f>
        <v>0.99278749999999993</v>
      </c>
      <c r="U22" s="7"/>
      <c r="V22" s="50" t="s">
        <v>41</v>
      </c>
    </row>
    <row r="23" spans="1:22" s="23" customFormat="1" ht="84.75" customHeight="1" thickBot="1" x14ac:dyDescent="0.3">
      <c r="A23" s="8">
        <v>3</v>
      </c>
      <c r="B23" s="55" t="s">
        <v>45</v>
      </c>
      <c r="C23" s="55" t="s">
        <v>46</v>
      </c>
      <c r="D23" s="159"/>
      <c r="E23" s="60" t="s">
        <v>47</v>
      </c>
      <c r="F23" s="50" t="s">
        <v>39</v>
      </c>
      <c r="G23" s="50" t="s">
        <v>39</v>
      </c>
      <c r="H23" s="103"/>
      <c r="I23" s="103"/>
      <c r="J23" s="107">
        <f>AVERAGE(cotonou!J23,abidjan!J23,douala!J23,brazza!J23,conakry!J23,bissau!J23)</f>
        <v>0.89150000000000007</v>
      </c>
      <c r="K23" s="103"/>
      <c r="L23" s="103"/>
      <c r="M23" s="108">
        <f>AVERAGE(cotonou!M23,abidjan!M23,douala!M23,brazza!M23,conakry!M23,bissau!M23)</f>
        <v>0.93217499999999998</v>
      </c>
      <c r="N23" s="103"/>
      <c r="O23" s="103"/>
      <c r="P23" s="108">
        <f>AVERAGE(cotonou!P23,abidjan!P23,douala!P23,brazza!P23,conakry!P23,bissau!P23)</f>
        <v>0.93684999999999996</v>
      </c>
      <c r="Q23" s="103"/>
      <c r="R23" s="103"/>
      <c r="S23" s="105">
        <f>AVERAGE(cotonou!S23,abidjan!S23,douala!S23,brazza!S23,conakry!S23,bissau!S23)</f>
        <v>0.89513333333333323</v>
      </c>
      <c r="T23" s="109">
        <f t="shared" si="0"/>
        <v>0.91391458333333342</v>
      </c>
      <c r="U23" s="7"/>
      <c r="V23" s="50" t="s">
        <v>41</v>
      </c>
    </row>
    <row r="24" spans="1:22" s="23" customFormat="1" ht="74.25" customHeight="1" thickBot="1" x14ac:dyDescent="0.3">
      <c r="A24" s="8">
        <v>4</v>
      </c>
      <c r="B24" s="55" t="s">
        <v>98</v>
      </c>
      <c r="C24" s="55" t="s">
        <v>99</v>
      </c>
      <c r="D24" s="159"/>
      <c r="E24" s="60">
        <v>0.95</v>
      </c>
      <c r="F24" s="50" t="s">
        <v>39</v>
      </c>
      <c r="G24" s="50" t="s">
        <v>39</v>
      </c>
      <c r="H24" s="103"/>
      <c r="I24" s="103"/>
      <c r="J24" s="144"/>
      <c r="K24" s="103"/>
      <c r="L24" s="103"/>
      <c r="M24" s="145"/>
      <c r="N24" s="103"/>
      <c r="O24" s="103"/>
      <c r="P24" s="145"/>
      <c r="Q24" s="103"/>
      <c r="R24" s="103"/>
      <c r="S24" s="145"/>
      <c r="T24" s="146"/>
      <c r="U24" s="7"/>
      <c r="V24" s="50" t="s">
        <v>41</v>
      </c>
    </row>
    <row r="25" spans="1:22" s="23" customFormat="1" ht="96.75" customHeight="1" thickBot="1" x14ac:dyDescent="0.3">
      <c r="A25" s="8">
        <v>5</v>
      </c>
      <c r="B25" s="55" t="s">
        <v>51</v>
      </c>
      <c r="C25" s="55" t="s">
        <v>52</v>
      </c>
      <c r="D25" s="159"/>
      <c r="E25" s="52" t="s">
        <v>53</v>
      </c>
      <c r="F25" s="50" t="s">
        <v>39</v>
      </c>
      <c r="G25" s="50" t="s">
        <v>39</v>
      </c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6"/>
      <c r="U25" s="7"/>
      <c r="V25" s="51" t="s">
        <v>55</v>
      </c>
    </row>
    <row r="26" spans="1:22" s="23" customFormat="1" ht="89.45" customHeight="1" thickBot="1" x14ac:dyDescent="0.3">
      <c r="A26" s="36">
        <v>6</v>
      </c>
      <c r="B26" s="55" t="s">
        <v>56</v>
      </c>
      <c r="C26" s="55" t="s">
        <v>57</v>
      </c>
      <c r="D26" s="159"/>
      <c r="E26" s="52" t="s">
        <v>58</v>
      </c>
      <c r="F26" s="50" t="s">
        <v>39</v>
      </c>
      <c r="G26" s="50" t="s">
        <v>39</v>
      </c>
      <c r="H26" s="105">
        <f>AVERAGE(cotonou!H26,abidjan!H26,douala!H26,brazza!H26,conakry!H26,bissau!H26)</f>
        <v>0.93333333333333324</v>
      </c>
      <c r="I26" s="105">
        <f>AVERAGE(cotonou!I26,abidjan!I26,douala!I26,brazza!I26,conakry!I26,bissau!I26)</f>
        <v>0.98333333333333339</v>
      </c>
      <c r="J26" s="105">
        <f>AVERAGE(cotonou!J26,abidjan!J26,douala!J26,brazza!J26,conakry!J26,bissau!J26)</f>
        <v>0.91999999999999993</v>
      </c>
      <c r="K26" s="108">
        <f>AVERAGE(cotonou!K26,abidjan!K26,douala!K26,brazza!K26,conakry!K26,bissau!K26)</f>
        <v>1</v>
      </c>
      <c r="L26" s="105">
        <f>AVERAGE(cotonou!L26,abidjan!L26,douala!L26,brazza!L26,conakry!L26,bissau!L26)</f>
        <v>0.875</v>
      </c>
      <c r="M26" s="105">
        <f>AVERAGE(cotonou!M26,abidjan!M26,douala!M26,brazza!M26,conakry!M26,bissau!M26)</f>
        <v>0.87250000000000005</v>
      </c>
      <c r="N26" s="105">
        <f>AVERAGE(cotonou!N26,abidjan!N26,douala!N26,brazza!N26,conakry!N26,bissau!N26)</f>
        <v>0.98750000000000004</v>
      </c>
      <c r="O26" s="108">
        <f>AVERAGE(cotonou!O26,abidjan!O26,douala!O26,brazza!O26,conakry!O26,bissau!O26)</f>
        <v>1</v>
      </c>
      <c r="P26" s="108">
        <f>AVERAGE(cotonou!P26,abidjan!P26,douala!P26,brazza!P26,conakry!P26,bissau!P26)</f>
        <v>0.995</v>
      </c>
      <c r="Q26" s="105">
        <f>AVERAGE(cotonou!Q26,abidjan!Q26,douala!Q26,brazza!Q26,conakry!Q26,bissau!Q26)</f>
        <v>0.98613333333333342</v>
      </c>
      <c r="R26" s="108">
        <f>AVERAGE(cotonou!R26,abidjan!R26,douala!R26,brazza!R26,conakry!R26,bissau!R26)</f>
        <v>1</v>
      </c>
      <c r="S26" s="108">
        <f>AVERAGE(cotonou!S26,abidjan!S26,douala!S26,brazza!S26,conakry!S26,bissau!S26)</f>
        <v>0.98486666666666667</v>
      </c>
      <c r="T26" s="111">
        <f t="shared" si="0"/>
        <v>0.96147222222222217</v>
      </c>
      <c r="U26" s="36"/>
      <c r="V26" s="51" t="s">
        <v>59</v>
      </c>
    </row>
    <row r="27" spans="1:22" s="23" customFormat="1" ht="89.45" customHeight="1" thickBot="1" x14ac:dyDescent="0.3">
      <c r="A27" s="36">
        <v>7</v>
      </c>
      <c r="B27" s="55" t="s">
        <v>60</v>
      </c>
      <c r="C27" s="55" t="s">
        <v>61</v>
      </c>
      <c r="D27" s="160"/>
      <c r="E27" s="52" t="s">
        <v>62</v>
      </c>
      <c r="F27" s="50" t="s">
        <v>39</v>
      </c>
      <c r="G27" s="50" t="s">
        <v>39</v>
      </c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7"/>
      <c r="U27" s="37"/>
      <c r="V27" s="51" t="s">
        <v>64</v>
      </c>
    </row>
    <row r="28" spans="1:22" s="23" customFormat="1" ht="89.45" customHeight="1" thickBot="1" x14ac:dyDescent="0.3">
      <c r="A28" s="37">
        <v>8</v>
      </c>
      <c r="B28" s="55" t="s">
        <v>65</v>
      </c>
      <c r="C28" s="55" t="s">
        <v>66</v>
      </c>
      <c r="D28" s="158" t="s">
        <v>67</v>
      </c>
      <c r="E28" s="61">
        <v>0.996</v>
      </c>
      <c r="F28" s="50" t="s">
        <v>39</v>
      </c>
      <c r="G28" s="50" t="s">
        <v>39</v>
      </c>
      <c r="H28" s="105">
        <f>AVERAGE(cotonou!H28,abidjan!H28,douala!H28,brazza!H28,conakry!H28,bissau!H28)</f>
        <v>0.91600000000000004</v>
      </c>
      <c r="I28" s="105">
        <f>AVERAGE(cotonou!I28,abidjan!I28,douala!I28,brazza!I28,conakry!I28,bissau!I28)</f>
        <v>0.98599999999999999</v>
      </c>
      <c r="J28" s="105">
        <f>AVERAGE(cotonou!J28,abidjan!J28,douala!J28,brazza!J28,conakry!J28,bissau!J28)</f>
        <v>0.8879999999999999</v>
      </c>
      <c r="K28" s="108">
        <f>AVERAGE(cotonou!K28,abidjan!K28,douala!K28,brazza!K28,conakry!K28,bissau!K28)</f>
        <v>0.99916000000000005</v>
      </c>
      <c r="L28" s="105">
        <f>AVERAGE(cotonou!L28,abidjan!L28,douala!L28,brazza!L28,conakry!L28,bissau!L28)</f>
        <v>0.93995999999999991</v>
      </c>
      <c r="M28" s="105">
        <f>AVERAGE(cotonou!M28,abidjan!M28,douala!M28,brazza!M28,conakry!M28,bissau!M28)</f>
        <v>0.99400000000000011</v>
      </c>
      <c r="N28" s="105">
        <f>AVERAGE(cotonou!N28,abidjan!N28,douala!N28,brazza!N28,conakry!N28,bissau!N28)</f>
        <v>0.88488000000000011</v>
      </c>
      <c r="O28" s="108">
        <f>AVERAGE(cotonou!O28,abidjan!O28,douala!O28,brazza!O28,conakry!O28,bissau!O28)</f>
        <v>1</v>
      </c>
      <c r="P28" s="108">
        <f>AVERAGE(cotonou!P28,abidjan!P28,douala!P28,brazza!P28,conakry!P28,bissau!P28)</f>
        <v>0.995</v>
      </c>
      <c r="Q28" s="105">
        <f>AVERAGE(cotonou!Q28,abidjan!Q28,douala!Q28,brazza!Q28,conakry!Q28,bissau!Q28)</f>
        <v>0.98975000000000002</v>
      </c>
      <c r="R28" s="108">
        <f>AVERAGE(cotonou!R28,abidjan!R28,douala!R28,brazza!R28,conakry!R28,bissau!R28)</f>
        <v>1</v>
      </c>
      <c r="S28" s="108">
        <f>AVERAGE(cotonou!S28,abidjan!S28,douala!S28,brazza!S28,conakry!S28,bissau!S28)</f>
        <v>0.98794999999999999</v>
      </c>
      <c r="T28" s="111">
        <f t="shared" si="0"/>
        <v>0.96505833333333335</v>
      </c>
      <c r="U28" s="37"/>
      <c r="V28" s="50" t="s">
        <v>59</v>
      </c>
    </row>
    <row r="29" spans="1:22" s="23" customFormat="1" ht="108" customHeight="1" thickBot="1" x14ac:dyDescent="0.3">
      <c r="A29" s="37">
        <v>9</v>
      </c>
      <c r="B29" s="55" t="s">
        <v>68</v>
      </c>
      <c r="C29" s="55" t="s">
        <v>69</v>
      </c>
      <c r="D29" s="159"/>
      <c r="E29" s="62">
        <v>0</v>
      </c>
      <c r="F29" s="50" t="s">
        <v>39</v>
      </c>
      <c r="G29" s="50" t="s">
        <v>39</v>
      </c>
      <c r="H29" s="103"/>
      <c r="I29" s="103"/>
      <c r="J29" s="108">
        <f>AVERAGE(cotonou!J29,abidjan!J29,douala!J29,brazza!J29,conakry!J29,bissau!J29)</f>
        <v>5.3666666666666663E-3</v>
      </c>
      <c r="K29" s="103"/>
      <c r="L29" s="103"/>
      <c r="M29" s="108">
        <f>AVERAGE(cotonou!M29,abidjan!M29,douala!M29,brazza!M29,conakry!M29,bissau!M29)</f>
        <v>1.7333333333333333E-3</v>
      </c>
      <c r="N29" s="103"/>
      <c r="O29" s="103"/>
      <c r="P29" s="108">
        <f>AVERAGE(cotonou!P29,abidjan!P29,douala!P29,brazza!P29,conakry!P29,bissau!P29)</f>
        <v>1.9433333333333334E-2</v>
      </c>
      <c r="Q29" s="103"/>
      <c r="R29" s="103"/>
      <c r="S29" s="108">
        <f>AVERAGE(cotonou!S29,abidjan!S29,douala!S29,brazza!S29,conakry!S29,bissau!S29)</f>
        <v>0.01</v>
      </c>
      <c r="T29" s="110">
        <f t="shared" si="0"/>
        <v>9.1333333333333336E-3</v>
      </c>
      <c r="U29" s="37"/>
      <c r="V29" s="53" t="s">
        <v>41</v>
      </c>
    </row>
    <row r="30" spans="1:22" s="23" customFormat="1" ht="108" customHeight="1" thickBot="1" x14ac:dyDescent="0.3">
      <c r="A30" s="37">
        <v>10</v>
      </c>
      <c r="B30" s="55" t="s">
        <v>71</v>
      </c>
      <c r="C30" s="55" t="s">
        <v>72</v>
      </c>
      <c r="D30" s="160"/>
      <c r="E30" s="63">
        <v>0.996</v>
      </c>
      <c r="F30" s="50" t="s">
        <v>39</v>
      </c>
      <c r="G30" s="50" t="s">
        <v>39</v>
      </c>
      <c r="H30" s="105">
        <f>AVERAGE(cotonou!H30,abidjan!H30,douala!H30,brazza!H30,conakry!H30,bissau!H30)</f>
        <v>0.99199999999999999</v>
      </c>
      <c r="I30" s="105">
        <f>AVERAGE(cotonou!I30,abidjan!I30,douala!I30,brazza!I30,conakry!I30,bissau!I30)</f>
        <v>0.98599999999999999</v>
      </c>
      <c r="J30" s="105">
        <f>AVERAGE(cotonou!J30,abidjan!J30,douala!J30,brazza!J30,conakry!J30,bissau!J30)</f>
        <v>0.98819999999999997</v>
      </c>
      <c r="K30" s="108">
        <f>AVERAGE(cotonou!K30,abidjan!K30,douala!K30,brazza!K30,conakry!K30,bissau!K30)</f>
        <v>0.99543999999999999</v>
      </c>
      <c r="L30" s="105">
        <f>AVERAGE(cotonou!L30,abidjan!L30,douala!L30,brazza!L30,conakry!L30,bissau!L30)</f>
        <v>0.93203999999999998</v>
      </c>
      <c r="M30" s="105">
        <f>AVERAGE(cotonou!M30,abidjan!M30,douala!M30,brazza!M30,conakry!M30,bissau!M30)</f>
        <v>0.99390000000000001</v>
      </c>
      <c r="N30" s="105">
        <f>AVERAGE(cotonou!N30,abidjan!N30,douala!N30,brazza!N30,conakry!N30,bissau!N30)</f>
        <v>0.9446199999999999</v>
      </c>
      <c r="O30" s="105">
        <f>AVERAGE(cotonou!O30,abidjan!O30,douala!O30,brazza!O30,conakry!O30,bissau!O30)</f>
        <v>0.96</v>
      </c>
      <c r="P30" s="105">
        <f>AVERAGE(cotonou!P30,abidjan!P30,douala!P30,brazza!P30,conakry!P30,bissau!P30)</f>
        <v>0.95302000000000009</v>
      </c>
      <c r="Q30" s="105">
        <f>AVERAGE(cotonou!Q30,abidjan!Q30,douala!Q30,brazza!Q30,conakry!Q30,bissau!Q30)</f>
        <v>0.98475000000000001</v>
      </c>
      <c r="R30" s="108">
        <f>AVERAGE(cotonou!R30,abidjan!R30,douala!R30,brazza!R30,conakry!R30,bissau!R30)</f>
        <v>1</v>
      </c>
      <c r="S30" s="108">
        <f>AVERAGE(cotonou!S30,abidjan!S30,douala!S30,brazza!S30,conakry!S30,bissau!S30)</f>
        <v>0.98794999999999999</v>
      </c>
      <c r="T30" s="111">
        <f t="shared" si="0"/>
        <v>0.97649333333333332</v>
      </c>
      <c r="U30" s="37"/>
      <c r="V30" s="50" t="s">
        <v>59</v>
      </c>
    </row>
    <row r="31" spans="1:22" s="23" customFormat="1" ht="89.45" customHeight="1" thickBot="1" x14ac:dyDescent="0.3">
      <c r="A31" s="37">
        <v>11</v>
      </c>
      <c r="B31" s="55" t="s">
        <v>73</v>
      </c>
      <c r="C31" s="55" t="s">
        <v>74</v>
      </c>
      <c r="D31" s="158" t="s">
        <v>75</v>
      </c>
      <c r="E31" s="52">
        <v>0.98</v>
      </c>
      <c r="F31" s="50" t="s">
        <v>39</v>
      </c>
      <c r="G31" s="50" t="s">
        <v>39</v>
      </c>
      <c r="H31" s="105">
        <f>AVERAGE(cotonou!H31,abidjan!H31,douala!H31,brazza!H31,conakry!H31,bissau!H31)</f>
        <v>0.79399999999999993</v>
      </c>
      <c r="I31" s="105">
        <f>AVERAGE(cotonou!I31,abidjan!I31,douala!I31,brazza!I31,conakry!I31,bissau!I31)</f>
        <v>0.78599999999999992</v>
      </c>
      <c r="J31" s="105">
        <f>AVERAGE(cotonou!J31,abidjan!J31,douala!J31,brazza!J31,conakry!J31,bissau!J31)</f>
        <v>0.78810000000000002</v>
      </c>
      <c r="K31" s="105">
        <f>AVERAGE(cotonou!K31,abidjan!K31,douala!K31,brazza!K31,conakry!K31,bissau!K31)</f>
        <v>0.79830000000000001</v>
      </c>
      <c r="L31" s="105">
        <f>AVERAGE(cotonou!L31,abidjan!L31,douala!L31,brazza!L31,conakry!L31,bissau!L31)</f>
        <v>0.79600000000000004</v>
      </c>
      <c r="M31" s="108">
        <f>AVERAGE(cotonou!M31,abidjan!M31,douala!M31,brazza!M31,conakry!M31,bissau!M31)</f>
        <v>0.99394999999999989</v>
      </c>
      <c r="N31" s="105">
        <f>AVERAGE(cotonou!N31,abidjan!N31,douala!N31,brazza!N31,conakry!N31,bissau!N31)</f>
        <v>0.78475000000000006</v>
      </c>
      <c r="O31" s="105">
        <f>AVERAGE(cotonou!O31,abidjan!O31,douala!O31,brazza!O31,conakry!O31,bissau!O31)</f>
        <v>0.8</v>
      </c>
      <c r="P31" s="105">
        <f>AVERAGE(cotonou!P31,abidjan!P31,douala!P31,brazza!P31,conakry!P31,bissau!P31)</f>
        <v>0.79302000000000006</v>
      </c>
      <c r="Q31" s="108">
        <f>AVERAGE(cotonou!Q31,abidjan!Q31,douala!Q31,brazza!Q31,conakry!Q31,bissau!Q31)</f>
        <v>0.98975000000000002</v>
      </c>
      <c r="R31" s="108">
        <f>AVERAGE(cotonou!R31,abidjan!R31,douala!R31,brazza!R31,conakry!R31,bissau!R31)</f>
        <v>0.9972333333333333</v>
      </c>
      <c r="S31" s="108">
        <f>AVERAGE(cotonou!S31,abidjan!S31,douala!S31,brazza!S31,conakry!S31,bissau!S31)</f>
        <v>0.98666666666666669</v>
      </c>
      <c r="T31" s="111">
        <f t="shared" si="0"/>
        <v>0.85898083333333342</v>
      </c>
      <c r="U31" s="37"/>
      <c r="V31" s="50" t="s">
        <v>59</v>
      </c>
    </row>
    <row r="32" spans="1:22" s="23" customFormat="1" ht="89.45" customHeight="1" thickBot="1" x14ac:dyDescent="0.3">
      <c r="A32" s="37">
        <v>12</v>
      </c>
      <c r="B32" s="55" t="s">
        <v>76</v>
      </c>
      <c r="C32" s="55" t="s">
        <v>77</v>
      </c>
      <c r="D32" s="160"/>
      <c r="E32" s="52">
        <v>0.9</v>
      </c>
      <c r="F32" s="50" t="s">
        <v>39</v>
      </c>
      <c r="G32" s="50" t="s">
        <v>39</v>
      </c>
      <c r="H32" s="105">
        <f>AVERAGE(cotonou!H32,abidjan!H32,douala!H32,brazza!H32,conakry!H32,bissau!H32)</f>
        <v>0.87749999999999995</v>
      </c>
      <c r="I32" s="105">
        <f>AVERAGE(cotonou!I32,abidjan!I32,douala!I32,brazza!I32,conakry!I32,bissau!I32)</f>
        <v>0.89399999999999991</v>
      </c>
      <c r="J32" s="108">
        <f>AVERAGE(cotonou!J32,abidjan!J32,douala!J32,brazza!J32,conakry!J32,bissau!J32)</f>
        <v>0.99</v>
      </c>
      <c r="K32" s="108">
        <f>AVERAGE(cotonou!K32,abidjan!K32,douala!K32,brazza!K32,conakry!K32,bissau!K32)</f>
        <v>0.96</v>
      </c>
      <c r="L32" s="108">
        <f>AVERAGE(cotonou!L32,abidjan!L32,douala!L32,brazza!L32,conakry!L32,bissau!L32)</f>
        <v>0.98599999999999999</v>
      </c>
      <c r="M32" s="105">
        <f>AVERAGE(cotonou!M32,abidjan!M32,douala!M32,brazza!M32,conakry!M32,bissau!M32)</f>
        <v>0.88000000000000012</v>
      </c>
      <c r="N32" s="108">
        <f>AVERAGE(cotonou!N32,abidjan!N32,douala!N32,brazza!N32,conakry!N32,bissau!N32)</f>
        <v>0.90999999999999992</v>
      </c>
      <c r="O32" s="108">
        <f>AVERAGE(cotonou!O32,abidjan!O32,douala!O32,brazza!O32,conakry!O32,bissau!O32)</f>
        <v>0.99600000000000011</v>
      </c>
      <c r="P32" s="105">
        <f>AVERAGE(cotonou!P32,abidjan!P32,douala!P32,brazza!P32,conakry!P32,bissau!P32)</f>
        <v>0.91999999999999993</v>
      </c>
      <c r="Q32" s="108">
        <f>AVERAGE(cotonou!Q32,abidjan!Q32,douala!Q32,brazza!Q32,conakry!Q32,bissau!Q32)</f>
        <v>1</v>
      </c>
      <c r="R32" s="108">
        <f>AVERAGE(cotonou!R32,abidjan!R32,douala!R32,brazza!R32,conakry!R32,bissau!R32)</f>
        <v>1</v>
      </c>
      <c r="S32" s="108">
        <f>AVERAGE(cotonou!S32,abidjan!S32,douala!S32,brazza!S32,conakry!S32,bissau!S32)</f>
        <v>1</v>
      </c>
      <c r="T32" s="110">
        <f>AVERAGE(H32:S32)</f>
        <v>0.95112499999999989</v>
      </c>
      <c r="U32" s="37"/>
      <c r="V32" s="51" t="s">
        <v>59</v>
      </c>
    </row>
    <row r="33" spans="1:22" s="23" customFormat="1" ht="89.45" customHeight="1" thickBot="1" x14ac:dyDescent="0.3">
      <c r="A33" s="37">
        <v>13</v>
      </c>
      <c r="B33" s="55" t="s">
        <v>78</v>
      </c>
      <c r="C33" s="55" t="s">
        <v>79</v>
      </c>
      <c r="D33" s="158" t="s">
        <v>80</v>
      </c>
      <c r="E33" s="62">
        <v>0.9</v>
      </c>
      <c r="F33" s="50" t="s">
        <v>39</v>
      </c>
      <c r="G33" s="50" t="s">
        <v>39</v>
      </c>
      <c r="H33" s="105">
        <f>AVERAGE(cotonou!H33,abidjan!H33,douala!H33,brazza!H33,conakry!H33,bissau!H33)</f>
        <v>0.81333999999999995</v>
      </c>
      <c r="I33" s="105">
        <f>AVERAGE(cotonou!I33,abidjan!I33,douala!I33,brazza!I33,conakry!I33,bissau!I33)</f>
        <v>0.80427999999999999</v>
      </c>
      <c r="J33" s="105">
        <f>AVERAGE(cotonou!J33,abidjan!J33,douala!J33,brazza!J33,conakry!J33,bissau!J33)</f>
        <v>0.82599999999999996</v>
      </c>
      <c r="K33" s="105">
        <f>AVERAGE(cotonou!K33,abidjan!K33,douala!K33,brazza!K33,conakry!K33,bissau!K33)</f>
        <v>0.84713999999999989</v>
      </c>
      <c r="L33" s="108">
        <f>AVERAGE(cotonou!L33,abidjan!L33,douala!L33,brazza!L33,conakry!L33,bissau!L33)</f>
        <v>0.90589999999999993</v>
      </c>
      <c r="M33" s="108">
        <f>AVERAGE(cotonou!M33,abidjan!M33,douala!M33,brazza!M33,conakry!M33,bissau!M33)</f>
        <v>0.93599999999999994</v>
      </c>
      <c r="N33" s="108">
        <f>AVERAGE(cotonou!N33,abidjan!N33,douala!N33,brazza!N33,conakry!N33,bissau!N33)</f>
        <v>0.9269400000000001</v>
      </c>
      <c r="O33" s="108">
        <f>AVERAGE(cotonou!O33,abidjan!O33,douala!O33,brazza!O33,conakry!O33,bissau!O33)</f>
        <v>0.98499999999999999</v>
      </c>
      <c r="P33" s="108">
        <f>AVERAGE(cotonou!P33,abidjan!P33,douala!P33,brazza!P33,conakry!P33,bissau!P33)</f>
        <v>0.99</v>
      </c>
      <c r="Q33" s="108">
        <f>AVERAGE(cotonou!Q33,abidjan!Q33,douala!Q33,brazza!Q33,conakry!Q33,bissau!Q33)</f>
        <v>1</v>
      </c>
      <c r="R33" s="108">
        <f>AVERAGE(cotonou!R33,abidjan!R33,douala!R33,brazza!R33,conakry!R33,bissau!R33)</f>
        <v>0.995</v>
      </c>
      <c r="S33" s="108">
        <f>AVERAGE(cotonou!S33,abidjan!S33,douala!S33,brazza!S33,conakry!S33,bissau!S33)</f>
        <v>1</v>
      </c>
      <c r="T33" s="110">
        <f t="shared" si="0"/>
        <v>0.91913333333333325</v>
      </c>
      <c r="U33" s="37"/>
      <c r="V33" s="50" t="s">
        <v>59</v>
      </c>
    </row>
    <row r="34" spans="1:22" s="23" customFormat="1" ht="89.45" customHeight="1" thickBot="1" x14ac:dyDescent="0.3">
      <c r="A34" s="37">
        <v>14</v>
      </c>
      <c r="B34" s="55" t="s">
        <v>81</v>
      </c>
      <c r="C34" s="55" t="s">
        <v>82</v>
      </c>
      <c r="D34" s="159"/>
      <c r="E34" s="62">
        <v>0.9</v>
      </c>
      <c r="F34" s="50" t="s">
        <v>39</v>
      </c>
      <c r="G34" s="50" t="s">
        <v>39</v>
      </c>
      <c r="H34" s="108">
        <f>AVERAGE(cotonou!H34,abidjan!H34,douala!H34,brazza!H34,conakry!H34,bissau!H34)</f>
        <v>0.91934000000000005</v>
      </c>
      <c r="I34" s="108">
        <f>AVERAGE(cotonou!I34,abidjan!I34,douala!I34,brazza!I34,conakry!I34,bissau!I34)</f>
        <v>0.98199999999999998</v>
      </c>
      <c r="J34" s="105">
        <f>AVERAGE(cotonou!J34,abidjan!J34,douala!J34,brazza!J34,conakry!J34,bissau!J34)</f>
        <v>0.89</v>
      </c>
      <c r="K34" s="108">
        <f>AVERAGE(cotonou!K34,abidjan!K34,douala!K34,brazza!K34,conakry!K34,bissau!K34)</f>
        <v>0.95</v>
      </c>
      <c r="L34" s="108">
        <f>AVERAGE(cotonou!L34,abidjan!L34,douala!L34,brazza!L34,conakry!L34,bissau!L34)</f>
        <v>1</v>
      </c>
      <c r="M34" s="108">
        <f>AVERAGE(cotonou!M34,abidjan!M34,douala!M34,brazza!M34,conakry!M34,bissau!M34)</f>
        <v>0.91400000000000003</v>
      </c>
      <c r="N34" s="108">
        <f>AVERAGE(cotonou!N34,abidjan!N34,douala!N34,brazza!N34,conakry!N34,bissau!N34)</f>
        <v>1</v>
      </c>
      <c r="O34" s="108">
        <f>AVERAGE(cotonou!O34,abidjan!O34,douala!O34,brazza!O34,conakry!O34,bissau!O34)</f>
        <v>0.95600000000000007</v>
      </c>
      <c r="P34" s="108">
        <f>AVERAGE(cotonou!P34,abidjan!P34,douala!P34,brazza!P34,conakry!P34,bissau!P34)</f>
        <v>1</v>
      </c>
      <c r="Q34" s="108">
        <f>AVERAGE(cotonou!Q34,abidjan!Q34,douala!Q34,brazza!Q34,conakry!Q34,bissau!Q34)</f>
        <v>1</v>
      </c>
      <c r="R34" s="108">
        <f>AVERAGE(cotonou!R34,abidjan!R34,douala!R34,brazza!R34,conakry!R34,bissau!R34)</f>
        <v>1</v>
      </c>
      <c r="S34" s="108">
        <f>AVERAGE(cotonou!S34,abidjan!S34,douala!S34,brazza!S34,conakry!S34,bissau!S34)</f>
        <v>1</v>
      </c>
      <c r="T34" s="110">
        <f t="shared" si="0"/>
        <v>0.96761166666666665</v>
      </c>
      <c r="U34" s="37"/>
      <c r="V34" s="50" t="s">
        <v>59</v>
      </c>
    </row>
    <row r="35" spans="1:22" s="23" customFormat="1" ht="89.45" customHeight="1" thickBot="1" x14ac:dyDescent="0.3">
      <c r="A35" s="37">
        <v>15</v>
      </c>
      <c r="B35" s="55" t="s">
        <v>83</v>
      </c>
      <c r="C35" s="55" t="s">
        <v>84</v>
      </c>
      <c r="D35" s="160"/>
      <c r="E35" s="62">
        <v>0.9</v>
      </c>
      <c r="F35" s="50" t="s">
        <v>39</v>
      </c>
      <c r="G35" s="50" t="s">
        <v>39</v>
      </c>
      <c r="H35" s="108">
        <f>AVERAGE(cotonou!H35,abidjan!H35,douala!H35,brazza!H35,conakry!H35,bissau!H35)</f>
        <v>0.9375</v>
      </c>
      <c r="I35" s="108">
        <f>AVERAGE(cotonou!I35,abidjan!I35,douala!I35,brazza!I35,conakry!I35,bissau!I35)</f>
        <v>1</v>
      </c>
      <c r="J35" s="108">
        <f>AVERAGE(cotonou!J35,abidjan!J35,douala!J35,brazza!J35,conakry!J35,bissau!J35)</f>
        <v>0.92500000000000004</v>
      </c>
      <c r="K35" s="108">
        <f>AVERAGE(cotonou!K35,abidjan!K35,douala!K35,brazza!K35,conakry!K35,bissau!K35)</f>
        <v>0.9</v>
      </c>
      <c r="L35" s="108">
        <f>AVERAGE(cotonou!L35,abidjan!L35,douala!L35,brazza!L35,conakry!L35,bissau!L35)</f>
        <v>1</v>
      </c>
      <c r="M35" s="108">
        <f>AVERAGE(cotonou!M35,abidjan!M35,douala!M35,brazza!M35,conakry!M35,bissau!M35)</f>
        <v>0.9</v>
      </c>
      <c r="N35" s="108">
        <f>AVERAGE(cotonou!N35,abidjan!N35,douala!N35,brazza!N35,conakry!N35,bissau!N35)</f>
        <v>0.9</v>
      </c>
      <c r="O35" s="108">
        <f>AVERAGE(cotonou!O35,abidjan!O35,douala!O35,brazza!O35,conakry!O35,bissau!O35)</f>
        <v>0.99600000000000011</v>
      </c>
      <c r="P35" s="108">
        <f>AVERAGE(cotonou!P35,abidjan!P35,douala!P35,brazza!P35,conakry!P35,bissau!P35)</f>
        <v>1</v>
      </c>
      <c r="Q35" s="108">
        <f>AVERAGE(cotonou!Q35,abidjan!Q35,douala!Q35,brazza!Q35,conakry!Q35,bissau!Q35)</f>
        <v>1</v>
      </c>
      <c r="R35" s="108">
        <f>AVERAGE(cotonou!R35,abidjan!R35,douala!R35,brazza!R35,conakry!R35,bissau!R35)</f>
        <v>1</v>
      </c>
      <c r="S35" s="108">
        <f>AVERAGE(cotonou!S35,abidjan!S35,douala!S35,brazza!S35,conakry!S35,bissau!S35)</f>
        <v>1</v>
      </c>
      <c r="T35" s="110">
        <f t="shared" si="0"/>
        <v>0.96320833333333333</v>
      </c>
      <c r="U35" s="37"/>
      <c r="V35" s="50" t="s">
        <v>59</v>
      </c>
    </row>
    <row r="36" spans="1:22" s="23" customFormat="1" ht="89.45" customHeight="1" x14ac:dyDescent="0.25">
      <c r="A36" s="56">
        <v>16</v>
      </c>
      <c r="B36" s="99" t="s">
        <v>85</v>
      </c>
      <c r="C36" s="99" t="s">
        <v>86</v>
      </c>
      <c r="D36" s="99" t="s">
        <v>87</v>
      </c>
      <c r="E36" s="64">
        <v>0.9</v>
      </c>
      <c r="F36" s="65" t="s">
        <v>39</v>
      </c>
      <c r="G36" s="65" t="s">
        <v>39</v>
      </c>
      <c r="H36" s="103"/>
      <c r="I36" s="103"/>
      <c r="J36" s="108">
        <f>AVERAGE(cotonou!J36,abidjan!J36,douala!J36,brazza!J36,conakry!J36,bissau!J36)</f>
        <v>0.97499999999999998</v>
      </c>
      <c r="K36" s="103"/>
      <c r="L36" s="103"/>
      <c r="M36" s="108">
        <f>AVERAGE(cotonou!M36,abidjan!M36,douala!M36,brazza!M36,conakry!M36,bissau!M36)</f>
        <v>0.97399999999999998</v>
      </c>
      <c r="N36" s="103"/>
      <c r="O36" s="103"/>
      <c r="P36" s="108">
        <f>AVERAGE(cotonou!P36,abidjan!P36,douala!P36,brazza!P36,conakry!P36,bissau!P36)</f>
        <v>0.90999999999999992</v>
      </c>
      <c r="Q36" s="103"/>
      <c r="R36" s="103"/>
      <c r="S36" s="108">
        <f>AVERAGE(cotonou!S36,abidjan!S36,douala!S36,brazza!S36,conakry!S36,bissau!S36)</f>
        <v>0.97499999999999998</v>
      </c>
      <c r="T36" s="110">
        <f t="shared" si="0"/>
        <v>0.95850000000000002</v>
      </c>
      <c r="U36" s="56"/>
      <c r="V36" s="67" t="s">
        <v>88</v>
      </c>
    </row>
    <row r="37" spans="1:22" s="23" customFormat="1" ht="89.45" customHeight="1" x14ac:dyDescent="0.25">
      <c r="A37" s="37">
        <v>17</v>
      </c>
      <c r="B37" s="55" t="s">
        <v>89</v>
      </c>
      <c r="C37" s="55" t="s">
        <v>90</v>
      </c>
      <c r="D37" s="55" t="s">
        <v>91</v>
      </c>
      <c r="E37" s="66">
        <v>0</v>
      </c>
      <c r="F37" s="50" t="s">
        <v>39</v>
      </c>
      <c r="G37" s="50" t="s">
        <v>39</v>
      </c>
      <c r="H37" s="108">
        <f>AVERAGE(cotonou!H37,abidjan!H37,douala!H37,brazza!H37,conakry!H37,bissau!H37)</f>
        <v>1</v>
      </c>
      <c r="I37" s="108">
        <f>AVERAGE(cotonou!I37,abidjan!I37,douala!I37,brazza!I37,conakry!I37,bissau!I37)</f>
        <v>1</v>
      </c>
      <c r="J37" s="108">
        <f>AVERAGE(cotonou!J37,abidjan!J37,douala!J37,brazza!J37,conakry!J37,bissau!J37)</f>
        <v>1</v>
      </c>
      <c r="K37" s="108">
        <f>AVERAGE(cotonou!K37,abidjan!K37,douala!K37,brazza!K37,conakry!K37,bissau!K37)</f>
        <v>1</v>
      </c>
      <c r="L37" s="108">
        <f>AVERAGE(cotonou!L37,abidjan!L37,douala!L37,brazza!L37,conakry!L37,bissau!L37)</f>
        <v>1</v>
      </c>
      <c r="M37" s="108">
        <f>AVERAGE(cotonou!M37,abidjan!M37,douala!M37,brazza!M37,conakry!M37,bissau!M37)</f>
        <v>1</v>
      </c>
      <c r="N37" s="108">
        <f>AVERAGE(cotonou!N37,abidjan!N37,douala!N37,brazza!N37,conakry!N37,bissau!N37)</f>
        <v>1</v>
      </c>
      <c r="O37" s="108">
        <f>AVERAGE(cotonou!O37,abidjan!O37,douala!O37,brazza!O37,conakry!O37,bissau!O37)</f>
        <v>1</v>
      </c>
      <c r="P37" s="108">
        <f>AVERAGE(cotonou!P37,abidjan!P37,douala!P37,brazza!P37,conakry!P37,bissau!P37)</f>
        <v>1</v>
      </c>
      <c r="Q37" s="108">
        <f>AVERAGE(cotonou!Q37,abidjan!Q37,douala!Q37,brazza!Q37,conakry!Q37,bissau!Q37)</f>
        <v>1</v>
      </c>
      <c r="R37" s="108">
        <f>AVERAGE(cotonou!R37,abidjan!R37,douala!R37,brazza!R37,conakry!R37,bissau!R37)</f>
        <v>1</v>
      </c>
      <c r="S37" s="108">
        <f>AVERAGE(cotonou!S37,abidjan!S37,douala!S37,brazza!S37,conakry!S37,bissau!S37)</f>
        <v>1</v>
      </c>
      <c r="T37" s="112">
        <f>AVERAGE(H37:S37)</f>
        <v>1</v>
      </c>
      <c r="U37" s="37"/>
      <c r="V37" s="54" t="s">
        <v>92</v>
      </c>
    </row>
    <row r="38" spans="1:22" s="23" customFormat="1" ht="89.45" customHeight="1" x14ac:dyDescent="0.25">
      <c r="A38" s="30"/>
      <c r="B38" s="38"/>
      <c r="C38" s="38"/>
      <c r="D38" s="38"/>
      <c r="E38" s="38"/>
      <c r="F38" s="38"/>
      <c r="G38" s="38"/>
      <c r="H38" s="39"/>
      <c r="I38" s="39"/>
      <c r="J38" s="39"/>
      <c r="K38" s="39"/>
      <c r="L38" s="39"/>
      <c r="M38" s="39"/>
      <c r="N38" s="38"/>
      <c r="O38" s="38"/>
      <c r="P38" s="38"/>
      <c r="Q38" s="38"/>
      <c r="R38" s="38"/>
      <c r="S38" s="38"/>
      <c r="T38" s="38"/>
      <c r="U38" s="38"/>
    </row>
    <row r="39" spans="1:22" s="23" customFormat="1" ht="89.45" customHeight="1" x14ac:dyDescent="0.25">
      <c r="A39" s="5"/>
      <c r="B39" s="10"/>
      <c r="C39" s="1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2"/>
    </row>
    <row r="40" spans="1:22" ht="18" x14ac:dyDescent="0.25">
      <c r="B40" s="10"/>
      <c r="C40" s="10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2"/>
    </row>
    <row r="41" spans="1:22" ht="18" x14ac:dyDescent="0.25">
      <c r="B41" s="10"/>
      <c r="C41" s="10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2"/>
    </row>
    <row r="42" spans="1:22" ht="18" x14ac:dyDescent="0.25">
      <c r="B42" s="10"/>
      <c r="C42" s="10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2"/>
    </row>
    <row r="43" spans="1:22" ht="20.25" x14ac:dyDescent="0.3">
      <c r="D43" s="24" t="s">
        <v>93</v>
      </c>
      <c r="F43" s="2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2"/>
    </row>
    <row r="44" spans="1:22" ht="18" x14ac:dyDescent="0.25">
      <c r="B44" s="26"/>
      <c r="C44" s="26"/>
      <c r="D44" s="27"/>
      <c r="E44" s="27"/>
      <c r="F44" s="25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2"/>
    </row>
    <row r="45" spans="1:22" ht="18" x14ac:dyDescent="0.25">
      <c r="B45" s="148" t="s">
        <v>94</v>
      </c>
      <c r="C45" s="148"/>
      <c r="D45" s="148"/>
      <c r="E45" s="28"/>
      <c r="F45" s="2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2"/>
    </row>
    <row r="46" spans="1:22" ht="18" x14ac:dyDescent="0.25">
      <c r="B46" s="148" t="s">
        <v>95</v>
      </c>
      <c r="C46" s="148"/>
      <c r="D46" s="148"/>
      <c r="E46" s="43"/>
      <c r="F46" s="25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2"/>
    </row>
    <row r="47" spans="1:22" ht="18" x14ac:dyDescent="0.25">
      <c r="B47" s="148" t="s">
        <v>96</v>
      </c>
      <c r="C47" s="148"/>
      <c r="D47" s="148"/>
      <c r="E47" s="29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2"/>
    </row>
    <row r="48" spans="1:22" ht="18" x14ac:dyDescent="0.25">
      <c r="B48" s="10"/>
      <c r="C48" s="10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2"/>
    </row>
    <row r="49" spans="2:22" ht="18" x14ac:dyDescent="0.25">
      <c r="B49" s="10"/>
      <c r="C49" s="1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2"/>
    </row>
    <row r="50" spans="2:22" ht="18" x14ac:dyDescent="0.25">
      <c r="B50" s="10"/>
      <c r="C50" s="10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2"/>
    </row>
    <row r="51" spans="2:22" ht="18" x14ac:dyDescent="0.25">
      <c r="B51" s="10"/>
      <c r="C51" s="10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2"/>
    </row>
    <row r="52" spans="2:22" ht="18" x14ac:dyDescent="0.25">
      <c r="B52" s="10"/>
      <c r="C52" s="10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2"/>
    </row>
    <row r="53" spans="2:22" ht="18" x14ac:dyDescent="0.25">
      <c r="B53" s="10"/>
      <c r="C53" s="1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2"/>
    </row>
    <row r="54" spans="2:22" ht="18" x14ac:dyDescent="0.25">
      <c r="B54" s="10"/>
      <c r="C54" s="1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2"/>
    </row>
    <row r="55" spans="2:22" ht="18" x14ac:dyDescent="0.25">
      <c r="B55" s="10"/>
      <c r="C55" s="1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2"/>
    </row>
    <row r="56" spans="2:22" ht="18" x14ac:dyDescent="0.25">
      <c r="B56" s="10"/>
      <c r="C56" s="1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2"/>
    </row>
    <row r="57" spans="2:22" ht="18" x14ac:dyDescent="0.25">
      <c r="B57" s="10"/>
      <c r="C57" s="10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2"/>
    </row>
    <row r="58" spans="2:22" ht="18" x14ac:dyDescent="0.25">
      <c r="B58" s="10"/>
      <c r="C58" s="10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2"/>
    </row>
    <row r="59" spans="2:22" ht="18" x14ac:dyDescent="0.25">
      <c r="B59" s="10"/>
      <c r="C59" s="10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2"/>
    </row>
    <row r="60" spans="2:22" ht="18" x14ac:dyDescent="0.25">
      <c r="B60" s="10"/>
      <c r="C60" s="10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2"/>
    </row>
  </sheetData>
  <mergeCells count="28">
    <mergeCell ref="A2:D5"/>
    <mergeCell ref="E2:U5"/>
    <mergeCell ref="V2:W2"/>
    <mergeCell ref="V3:W3"/>
    <mergeCell ref="V4:W4"/>
    <mergeCell ref="V5:W5"/>
    <mergeCell ref="A8:U8"/>
    <mergeCell ref="A9:U9"/>
    <mergeCell ref="A11:B11"/>
    <mergeCell ref="A17:A20"/>
    <mergeCell ref="B17:B20"/>
    <mergeCell ref="C17:C20"/>
    <mergeCell ref="D17:F18"/>
    <mergeCell ref="G17:G20"/>
    <mergeCell ref="T17:T20"/>
    <mergeCell ref="U17:U20"/>
    <mergeCell ref="B46:D46"/>
    <mergeCell ref="B47:D47"/>
    <mergeCell ref="V17:V20"/>
    <mergeCell ref="H18:S19"/>
    <mergeCell ref="D19:D20"/>
    <mergeCell ref="E19:E20"/>
    <mergeCell ref="F19:F20"/>
    <mergeCell ref="B45:D45"/>
    <mergeCell ref="D21:D27"/>
    <mergeCell ref="D28:D30"/>
    <mergeCell ref="D31:D32"/>
    <mergeCell ref="D33:D3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cotonou</vt:lpstr>
      <vt:lpstr>abidjan</vt:lpstr>
      <vt:lpstr>douala</vt:lpstr>
      <vt:lpstr>brazza</vt:lpstr>
      <vt:lpstr>conakry</vt:lpstr>
      <vt:lpstr>bissau</vt:lpstr>
      <vt:lpstr>TABLEAU DE BORD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Sunday Okie Emmanuel Roch OKIE</dc:creator>
  <cp:keywords/>
  <dc:description/>
  <cp:lastModifiedBy>Nurudeen SALAMI</cp:lastModifiedBy>
  <cp:revision/>
  <dcterms:created xsi:type="dcterms:W3CDTF">2024-02-15T15:20:30Z</dcterms:created>
  <dcterms:modified xsi:type="dcterms:W3CDTF">2026-01-21T16:46:16Z</dcterms:modified>
  <cp:category/>
  <cp:contentStatus/>
</cp:coreProperties>
</file>