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23"/>
  <workbookPr/>
  <mc:AlternateContent xmlns:mc="http://schemas.openxmlformats.org/markup-compatibility/2006">
    <mc:Choice Requires="x15">
      <x15ac:absPath xmlns:x15ac="http://schemas.microsoft.com/office/spreadsheetml/2010/11/ac" url="/Users/admin/Downloads/"/>
    </mc:Choice>
  </mc:AlternateContent>
  <xr:revisionPtr revIDLastSave="0" documentId="8_{5FE47007-9F5E-0442-A37E-BC0BCB68A5E1}" xr6:coauthVersionLast="46" xr6:coauthVersionMax="46" xr10:uidLastSave="{00000000-0000-0000-0000-000000000000}"/>
  <bookViews>
    <workbookView xWindow="0" yWindow="460" windowWidth="28800" windowHeight="15840" tabRatio="573" activeTab="1" xr2:uid="{00000000-000D-0000-FFFF-FFFF00000000}"/>
  </bookViews>
  <sheets>
    <sheet name="Intro and Instructions" sheetId="1" r:id="rId1"/>
    <sheet name="Mandatory ISMS requirements" sheetId="2" r:id="rId2"/>
    <sheet name="Annex A controls" sheetId="3" r:id="rId3"/>
    <sheet name="Metrics" sheetId="5" r:id="rId4"/>
  </sheets>
  <definedNames>
    <definedName name="__xlnm._FilterDatabase" localSheetId="2">'Annex A controls'!$A$2:$E$165</definedName>
    <definedName name="__xlnm._FilterDatabase_1">'Annex A controls'!$A$2:$E$165</definedName>
    <definedName name="__xlnm.Print_Titles" localSheetId="2">'Annex A controls'!$A$2:$IQ$2</definedName>
    <definedName name="Applicability">Metrics!$B$14:$B$16</definedName>
    <definedName name="CMM">#REF!</definedName>
    <definedName name="ControlTotal">'Annex A controls'!$D$166</definedName>
    <definedName name="Excel_BuiltIn_Print_Area" localSheetId="1">'Mandatory ISMS requirements'!$B$1:$E$58</definedName>
    <definedName name="Excel_BuiltIn_Print_Titles" localSheetId="2">'Annex A controls'!$A$2:$IQ$2</definedName>
    <definedName name="_xlnm.Print_Area" localSheetId="2">'Annex A controls'!$B$1:$E$166</definedName>
    <definedName name="_xlnm.Print_Area" localSheetId="1">'Mandatory ISMS requirements'!$B$1:$E$59</definedName>
    <definedName name="_xlnm.Print_Area" localSheetId="3">Metrics!$B$2:$O$36</definedName>
    <definedName name="_xlnm.Print_Titles" localSheetId="2">'Annex A controls'!$1:$2</definedName>
    <definedName name="_xlnm.Print_Titles" localSheetId="1">'Mandatory ISMS requirements'!$1:$2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6" i="3" l="1"/>
  <c r="E9" i="5" s="1"/>
  <c r="D59" i="2"/>
  <c r="D10" i="5" s="1"/>
  <c r="D4" i="5" l="1"/>
  <c r="D6" i="5"/>
  <c r="D5" i="5"/>
  <c r="D7" i="5"/>
  <c r="D3" i="5"/>
  <c r="D8" i="5"/>
  <c r="D9" i="5"/>
  <c r="E4" i="5"/>
  <c r="E6" i="5"/>
  <c r="E10" i="5"/>
  <c r="E3" i="5"/>
  <c r="E5" i="5"/>
  <c r="E7" i="5"/>
  <c r="E8" i="5"/>
  <c r="A62" i="2"/>
  <c r="A63" i="2"/>
  <c r="A64" i="2"/>
  <c r="A65" i="2"/>
  <c r="A66" i="2"/>
  <c r="A67" i="2"/>
  <c r="A68" i="2"/>
  <c r="A69" i="2"/>
  <c r="E11" i="5" l="1"/>
  <c r="A70" i="2"/>
  <c r="D1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Gary@isect.com</author>
  </authors>
  <commentList>
    <comment ref="C2" authorId="0" shapeId="0" xr:uid="{00000000-0006-0000-0100-000001000000}">
      <text>
        <r>
          <rPr>
            <b/>
            <sz val="9"/>
            <color rgb="FF000000"/>
            <rFont val="Tahoma"/>
            <family val="2"/>
          </rPr>
          <t xml:space="preserve">Gary@isect.com: </t>
        </r>
        <r>
          <rPr>
            <sz val="9"/>
            <color rgb="FF000000"/>
            <rFont val="Tahoma"/>
            <family val="2"/>
          </rPr>
          <t xml:space="preserve">The wording here paraphrases the standard: refer to the standard for the official wording and additional explanations
</t>
        </r>
      </text>
    </comment>
    <comment ref="D2" authorId="0" shapeId="0" xr:uid="{00000000-0006-0000-0100-000002000000}">
      <text>
        <r>
          <rPr>
            <b/>
            <sz val="9"/>
            <color indexed="81"/>
            <rFont val="Tahoma"/>
            <family val="2"/>
          </rPr>
          <t xml:space="preserve">Gary@isect.com: </t>
        </r>
        <r>
          <rPr>
            <sz val="9"/>
            <color indexed="81"/>
            <rFont val="Tahoma"/>
            <family val="2"/>
          </rPr>
          <t>Use this column to record your progress towards implementing the ISMS.  See the metrics sheet for explanations of the levels</t>
        </r>
      </text>
    </comment>
    <comment ref="E2" authorId="0" shapeId="0" xr:uid="{00000000-0006-0000-0100-000003000000}">
      <text>
        <r>
          <rPr>
            <b/>
            <sz val="9"/>
            <color indexed="81"/>
            <rFont val="Tahoma"/>
            <family val="2"/>
          </rPr>
          <t>Gary@isect.com:</t>
        </r>
        <r>
          <rPr>
            <sz val="9"/>
            <color indexed="81"/>
            <rFont val="Tahoma"/>
            <family val="2"/>
          </rPr>
          <t xml:space="preserve">
Keep notes on the process, including references to any documentation that the auditors will probably want to check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200-000001000000}">
      <text>
        <r>
          <rPr>
            <b/>
            <sz val="14"/>
            <color indexed="8"/>
            <rFont val="Tahoma"/>
            <family val="2"/>
          </rPr>
          <t>Select from drop down box</t>
        </r>
      </text>
    </comment>
  </commentList>
</comments>
</file>

<file path=xl/sharedStrings.xml><?xml version="1.0" encoding="utf-8"?>
<sst xmlns="http://schemas.openxmlformats.org/spreadsheetml/2006/main" count="575" uniqueCount="429">
  <si>
    <t>Introduction</t>
  </si>
  <si>
    <t>Instructions</t>
  </si>
  <si>
    <t>Status</t>
  </si>
  <si>
    <t>4.2 (a)</t>
  </si>
  <si>
    <t>4.2 (b)</t>
  </si>
  <si>
    <t>Leadership</t>
  </si>
  <si>
    <t>Policy</t>
  </si>
  <si>
    <t>Planning</t>
  </si>
  <si>
    <t>6.1.1</t>
  </si>
  <si>
    <t>6.1.2</t>
  </si>
  <si>
    <t>Information security risk assessment</t>
  </si>
  <si>
    <t>6.1.3</t>
  </si>
  <si>
    <t>Information security risk treatment</t>
  </si>
  <si>
    <t>Support</t>
  </si>
  <si>
    <t>Resources</t>
  </si>
  <si>
    <t>Competence</t>
  </si>
  <si>
    <t>Awareness</t>
  </si>
  <si>
    <t>Communication</t>
  </si>
  <si>
    <t>Documented information</t>
  </si>
  <si>
    <t>Operation</t>
  </si>
  <si>
    <t>Operational planning and control</t>
  </si>
  <si>
    <t>Performance evaluation</t>
  </si>
  <si>
    <t>Monitoring, measurement, analysis and evaluation</t>
  </si>
  <si>
    <t>Internal audit</t>
  </si>
  <si>
    <t>Management review</t>
  </si>
  <si>
    <t>Improvement</t>
  </si>
  <si>
    <t>Nonconformity and corrective action</t>
  </si>
  <si>
    <t>Continual improvement</t>
  </si>
  <si>
    <t>Meaning</t>
  </si>
  <si>
    <t>Initial</t>
  </si>
  <si>
    <t>Limited</t>
  </si>
  <si>
    <t>Defined</t>
  </si>
  <si>
    <t>Managed</t>
  </si>
  <si>
    <t>Optimized</t>
  </si>
  <si>
    <t>Total</t>
  </si>
  <si>
    <t>Nonexistent</t>
  </si>
  <si>
    <t>Notes</t>
  </si>
  <si>
    <t>Not applicable</t>
  </si>
  <si>
    <r>
      <t xml:space="preserve">The main body of ISO/IEC 27001 formally specifies a number of mandatory requirements that </t>
    </r>
    <r>
      <rPr>
        <i/>
        <sz val="10"/>
        <rFont val="Calibri"/>
        <family val="2"/>
        <scheme val="minor"/>
      </rPr>
      <t>must</t>
    </r>
    <r>
      <rPr>
        <sz val="10"/>
        <rFont val="Calibri"/>
        <family val="2"/>
        <scheme val="minor"/>
      </rPr>
      <t xml:space="preserve"> be fulfilled in order for an Information Security Management System (ISMS) to be certified compliant with the standard.   </t>
    </r>
    <r>
      <rPr>
        <b/>
        <sz val="10"/>
        <rFont val="Calibri"/>
        <family val="2"/>
        <scheme val="minor"/>
      </rPr>
      <t xml:space="preserve">All the mandatory requirements for certification concern the management system rather than the information security controls.  </t>
    </r>
    <r>
      <rPr>
        <sz val="10"/>
        <rFont val="Calibri"/>
        <family val="2"/>
        <scheme val="minor"/>
      </rPr>
      <t>For example, the standard requires management to determine the organization's information security risks, assess them, decide how those risks are to be treated, treat them and monitor them, using the policies and procedures defined in the ISMS.  It does not mandate specific security controls.</t>
    </r>
  </si>
  <si>
    <r>
      <t xml:space="preserve">Define and apply an </t>
    </r>
    <r>
      <rPr>
        <b/>
        <sz val="10"/>
        <rFont val="Calibri"/>
        <family val="2"/>
        <scheme val="minor"/>
      </rPr>
      <t>information security risk assessment process</t>
    </r>
  </si>
  <si>
    <t>Interested parties</t>
  </si>
  <si>
    <t>Organisational context</t>
  </si>
  <si>
    <t>Context of the organisation</t>
  </si>
  <si>
    <t>ISMS scope</t>
  </si>
  <si>
    <t xml:space="preserve"> ISMS</t>
  </si>
  <si>
    <t>Leadership &amp; commitment</t>
  </si>
  <si>
    <t>Actions to address risks &amp; opportunities</t>
  </si>
  <si>
    <t>Organizational roles, responsibilities &amp; authorities</t>
  </si>
  <si>
    <t>Design/plan the ISMS to satisfy the requirements, addressing risks &amp; opportunities</t>
  </si>
  <si>
    <r>
      <t xml:space="preserve">Assign and communicate information security </t>
    </r>
    <r>
      <rPr>
        <b/>
        <sz val="10"/>
        <rFont val="Calibri"/>
        <family val="2"/>
        <scheme val="minor"/>
      </rPr>
      <t>rôles &amp; responsibilities</t>
    </r>
  </si>
  <si>
    <r>
      <t xml:space="preserve">Document the </t>
    </r>
    <r>
      <rPr>
        <b/>
        <sz val="10"/>
        <rFont val="Calibri"/>
        <family val="2"/>
        <scheme val="minor"/>
      </rPr>
      <t>information security policy</t>
    </r>
  </si>
  <si>
    <r>
      <t xml:space="preserve">Document and apply an </t>
    </r>
    <r>
      <rPr>
        <b/>
        <sz val="10"/>
        <rFont val="Calibri"/>
        <family val="2"/>
        <scheme val="minor"/>
      </rPr>
      <t xml:space="preserve">information security risk treatment process </t>
    </r>
  </si>
  <si>
    <t>Information security objectives &amp; plans</t>
  </si>
  <si>
    <r>
      <t xml:space="preserve">Establish and document the </t>
    </r>
    <r>
      <rPr>
        <b/>
        <sz val="10"/>
        <rFont val="Calibri"/>
        <family val="2"/>
        <scheme val="minor"/>
      </rPr>
      <t>information security objectives</t>
    </r>
    <r>
      <rPr>
        <sz val="10"/>
        <rFont val="Calibri"/>
        <family val="2"/>
        <scheme val="minor"/>
      </rPr>
      <t xml:space="preserve"> </t>
    </r>
    <r>
      <rPr>
        <b/>
        <sz val="10"/>
        <rFont val="Calibri"/>
        <family val="2"/>
        <scheme val="minor"/>
      </rPr>
      <t xml:space="preserve">and plans </t>
    </r>
  </si>
  <si>
    <r>
      <t xml:space="preserve">Determine the organization's </t>
    </r>
    <r>
      <rPr>
        <b/>
        <sz val="10"/>
        <rFont val="Calibri"/>
        <family val="2"/>
        <scheme val="minor"/>
      </rPr>
      <t xml:space="preserve">ISMS objectives </t>
    </r>
    <r>
      <rPr>
        <sz val="10"/>
        <rFont val="Calibri"/>
        <family val="2"/>
        <scheme val="minor"/>
      </rPr>
      <t>and any issues that might affect its effectiveness</t>
    </r>
  </si>
  <si>
    <r>
      <t xml:space="preserve">Determine and document the </t>
    </r>
    <r>
      <rPr>
        <b/>
        <sz val="10"/>
        <rFont val="Calibri"/>
        <family val="2"/>
        <scheme val="minor"/>
      </rPr>
      <t>ISMS scope</t>
    </r>
  </si>
  <si>
    <r>
      <t xml:space="preserve">Determine the need for </t>
    </r>
    <r>
      <rPr>
        <b/>
        <sz val="10"/>
        <rFont val="Calibri"/>
        <family val="2"/>
        <scheme val="minor"/>
      </rPr>
      <t xml:space="preserve">internal and external communications </t>
    </r>
    <r>
      <rPr>
        <sz val="10"/>
        <rFont val="Calibri"/>
        <family val="2"/>
        <scheme val="minor"/>
      </rPr>
      <t>relevant to the ISMS</t>
    </r>
  </si>
  <si>
    <r>
      <t xml:space="preserve">Determine, document and make available necessary </t>
    </r>
    <r>
      <rPr>
        <b/>
        <sz val="10"/>
        <rFont val="Calibri"/>
        <family val="2"/>
        <scheme val="minor"/>
      </rPr>
      <t xml:space="preserve">competences </t>
    </r>
  </si>
  <si>
    <r>
      <t xml:space="preserve">Determine and allocate necessary </t>
    </r>
    <r>
      <rPr>
        <b/>
        <sz val="10"/>
        <rFont val="Calibri"/>
        <family val="2"/>
        <scheme val="minor"/>
      </rPr>
      <t xml:space="preserve">resources </t>
    </r>
    <r>
      <rPr>
        <sz val="10"/>
        <rFont val="Calibri"/>
        <family val="2"/>
        <scheme val="minor"/>
      </rPr>
      <t>for the ISMS</t>
    </r>
  </si>
  <si>
    <t>7.5.1</t>
  </si>
  <si>
    <t>7.5.2</t>
  </si>
  <si>
    <t>7.5.3</t>
  </si>
  <si>
    <r>
      <t xml:space="preserve">Provide </t>
    </r>
    <r>
      <rPr>
        <b/>
        <sz val="10"/>
        <rFont val="Calibri"/>
        <family val="2"/>
        <scheme val="minor"/>
      </rPr>
      <t xml:space="preserve">documentation </t>
    </r>
    <r>
      <rPr>
        <sz val="10"/>
        <rFont val="Calibri"/>
        <family val="2"/>
        <scheme val="minor"/>
      </rPr>
      <t>required by the standard plus that required by the organization</t>
    </r>
  </si>
  <si>
    <r>
      <t>Establish a</t>
    </r>
    <r>
      <rPr>
        <b/>
        <sz val="10"/>
        <rFont val="Calibri"/>
        <family val="2"/>
        <scheme val="minor"/>
      </rPr>
      <t xml:space="preserve"> security awareness </t>
    </r>
    <r>
      <rPr>
        <sz val="10"/>
        <rFont val="Calibri"/>
        <family val="2"/>
        <scheme val="minor"/>
      </rPr>
      <t>program</t>
    </r>
  </si>
  <si>
    <r>
      <t xml:space="preserve">Determine their information security-relevant </t>
    </r>
    <r>
      <rPr>
        <b/>
        <sz val="10"/>
        <rFont val="Calibri"/>
        <family val="2"/>
        <scheme val="minor"/>
      </rPr>
      <t>requirements</t>
    </r>
    <r>
      <rPr>
        <sz val="10"/>
        <rFont val="Calibri"/>
        <family val="2"/>
        <scheme val="minor"/>
      </rPr>
      <t xml:space="preserve"> and obligations</t>
    </r>
  </si>
  <si>
    <r>
      <t xml:space="preserve">Continually </t>
    </r>
    <r>
      <rPr>
        <b/>
        <sz val="10"/>
        <rFont val="Calibri"/>
        <family val="2"/>
        <scheme val="minor"/>
      </rPr>
      <t xml:space="preserve">improve </t>
    </r>
    <r>
      <rPr>
        <sz val="10"/>
        <rFont val="Calibri"/>
        <family val="2"/>
        <scheme val="minor"/>
      </rPr>
      <t>the ISMS</t>
    </r>
  </si>
  <si>
    <r>
      <t>Implement the risk treatment plan</t>
    </r>
    <r>
      <rPr>
        <b/>
        <sz val="10"/>
        <rFont val="Calibri"/>
        <family val="2"/>
        <scheme val="minor"/>
      </rPr>
      <t xml:space="preserve"> (treat the risks!) </t>
    </r>
    <r>
      <rPr>
        <sz val="10"/>
        <rFont val="Calibri"/>
        <family val="2"/>
        <scheme val="minor"/>
      </rPr>
      <t>and document the results</t>
    </r>
  </si>
  <si>
    <r>
      <rPr>
        <b/>
        <sz val="10"/>
        <rFont val="Calibri"/>
        <family val="2"/>
        <scheme val="minor"/>
      </rPr>
      <t>Monitor, measure, analyze and evaluate</t>
    </r>
    <r>
      <rPr>
        <sz val="10"/>
        <rFont val="Calibri"/>
        <family val="2"/>
        <scheme val="minor"/>
      </rPr>
      <t xml:space="preserve"> the ISMS and the controls</t>
    </r>
  </si>
  <si>
    <r>
      <t xml:space="preserve">Plan &amp; conduct </t>
    </r>
    <r>
      <rPr>
        <b/>
        <sz val="10"/>
        <rFont val="Calibri"/>
        <family val="2"/>
        <scheme val="minor"/>
      </rPr>
      <t xml:space="preserve">internal audits </t>
    </r>
    <r>
      <rPr>
        <sz val="10"/>
        <rFont val="Calibri"/>
        <family val="2"/>
        <scheme val="minor"/>
      </rPr>
      <t>of the ISMS</t>
    </r>
  </si>
  <si>
    <r>
      <t xml:space="preserve">Undertake regular </t>
    </r>
    <r>
      <rPr>
        <b/>
        <sz val="10"/>
        <rFont val="Calibri"/>
        <family val="2"/>
        <scheme val="minor"/>
      </rPr>
      <t xml:space="preserve">management reviews </t>
    </r>
    <r>
      <rPr>
        <sz val="10"/>
        <rFont val="Calibri"/>
        <family val="2"/>
        <scheme val="minor"/>
      </rPr>
      <t>of the ISMS</t>
    </r>
  </si>
  <si>
    <r>
      <t xml:space="preserve">Identify, fix and take action to prevent recurrence of </t>
    </r>
    <r>
      <rPr>
        <b/>
        <sz val="10"/>
        <rFont val="Calibri"/>
        <family val="2"/>
        <scheme val="minor"/>
      </rPr>
      <t>nonconformities</t>
    </r>
    <r>
      <rPr>
        <sz val="10"/>
        <rFont val="Calibri"/>
        <family val="2"/>
        <scheme val="minor"/>
      </rPr>
      <t>, documenting the actions</t>
    </r>
  </si>
  <si>
    <r>
      <t xml:space="preserve">Top management must demonstrate </t>
    </r>
    <r>
      <rPr>
        <b/>
        <sz val="10"/>
        <rFont val="Calibri"/>
        <family val="2"/>
        <scheme val="minor"/>
      </rPr>
      <t xml:space="preserve">leadership &amp; commitment </t>
    </r>
    <r>
      <rPr>
        <sz val="10"/>
        <rFont val="Calibri"/>
        <family val="2"/>
        <scheme val="minor"/>
      </rPr>
      <t>to the ISMS</t>
    </r>
  </si>
  <si>
    <r>
      <t xml:space="preserve">Establish, implement, maintain and continually improve an </t>
    </r>
    <r>
      <rPr>
        <b/>
        <sz val="10"/>
        <rFont val="Calibri"/>
        <family val="2"/>
        <scheme val="minor"/>
      </rPr>
      <t xml:space="preserve">ISMS </t>
    </r>
    <r>
      <rPr>
        <sz val="10"/>
        <rFont val="Calibri"/>
        <family val="2"/>
        <scheme val="minor"/>
      </rPr>
      <t>according to the standard!</t>
    </r>
  </si>
  <si>
    <r>
      <t xml:space="preserve">Provide document </t>
    </r>
    <r>
      <rPr>
        <b/>
        <sz val="10"/>
        <rFont val="Calibri"/>
        <family val="2"/>
        <scheme val="minor"/>
      </rPr>
      <t>titles</t>
    </r>
    <r>
      <rPr>
        <sz val="10"/>
        <rFont val="Calibri"/>
        <family val="2"/>
        <scheme val="minor"/>
      </rPr>
      <t xml:space="preserve">, authors </t>
    </r>
    <r>
      <rPr>
        <i/>
        <sz val="10"/>
        <rFont val="Calibri"/>
        <family val="2"/>
        <scheme val="minor"/>
      </rPr>
      <t>etc</t>
    </r>
    <r>
      <rPr>
        <sz val="10"/>
        <rFont val="Calibri"/>
        <family val="2"/>
        <scheme val="minor"/>
      </rPr>
      <t xml:space="preserve">., </t>
    </r>
    <r>
      <rPr>
        <b/>
        <sz val="10"/>
        <rFont val="Calibri"/>
        <family val="2"/>
        <scheme val="minor"/>
      </rPr>
      <t>format</t>
    </r>
    <r>
      <rPr>
        <sz val="10"/>
        <rFont val="Calibri"/>
        <family val="2"/>
        <scheme val="minor"/>
      </rPr>
      <t xml:space="preserve"> them consistently, and </t>
    </r>
    <r>
      <rPr>
        <b/>
        <sz val="10"/>
        <rFont val="Calibri"/>
        <family val="2"/>
        <scheme val="minor"/>
      </rPr>
      <t xml:space="preserve">review &amp; approve </t>
    </r>
    <r>
      <rPr>
        <sz val="10"/>
        <rFont val="Calibri"/>
        <family val="2"/>
        <scheme val="minor"/>
      </rPr>
      <t>them</t>
    </r>
  </si>
  <si>
    <r>
      <rPr>
        <b/>
        <sz val="10"/>
        <rFont val="Calibri"/>
        <family val="2"/>
        <scheme val="minor"/>
      </rPr>
      <t xml:space="preserve">Control the documentation </t>
    </r>
    <r>
      <rPr>
        <sz val="10"/>
        <rFont val="Calibri"/>
        <family val="2"/>
        <scheme val="minor"/>
      </rPr>
      <t>properly</t>
    </r>
  </si>
  <si>
    <r>
      <t xml:space="preserve">Complete lack of recognizable policy, procedure, control </t>
    </r>
    <r>
      <rPr>
        <i/>
        <sz val="9"/>
        <rFont val="Calibri"/>
        <family val="2"/>
        <scheme val="minor"/>
      </rPr>
      <t>etc.</t>
    </r>
  </si>
  <si>
    <t>Development has barely started and will require significant work to fulfill the requirements</t>
  </si>
  <si>
    <t>Progressing nicely but not yet complete</t>
  </si>
  <si>
    <t>Development is more or less complete although detail is lacking and/or it is not yet implemented, enforced and actively supported by top management</t>
  </si>
  <si>
    <t>Has not even been checked yet</t>
  </si>
  <si>
    <t>Section</t>
  </si>
  <si>
    <t>ISO/IEC 27001 requirement</t>
  </si>
  <si>
    <t>Development is complete, the process/control has been implemented and recently started operating</t>
  </si>
  <si>
    <t>The requirement is fully satisfied, is operating fully as expected, is being actively monitored and improved, and there is substantial evidence to prove all that to the auditors</t>
  </si>
  <si>
    <t>ALL requirements in the main body of ISO/IEC 27001 are mandatory IF your ISMS is to be certified.  Otherwise, managemnent can ignore them.</t>
  </si>
  <si>
    <t>? Unknown</t>
  </si>
  <si>
    <t>Number of requirements</t>
  </si>
  <si>
    <r>
      <rPr>
        <b/>
        <sz val="10"/>
        <rFont val="Calibri"/>
        <family val="2"/>
        <scheme val="minor"/>
      </rPr>
      <t xml:space="preserve">(Re)assess &amp; document information security risks </t>
    </r>
    <r>
      <rPr>
        <sz val="10"/>
        <rFont val="Calibri"/>
        <family val="2"/>
        <scheme val="minor"/>
      </rPr>
      <t xml:space="preserve">regularly &amp; on changes </t>
    </r>
  </si>
  <si>
    <r>
      <t>Plan, implement, control &amp; document ISMS processes to manage risks (</t>
    </r>
    <r>
      <rPr>
        <i/>
        <sz val="10"/>
        <rFont val="Calibri"/>
        <family val="2"/>
        <scheme val="minor"/>
      </rPr>
      <t xml:space="preserve">i.e. </t>
    </r>
    <r>
      <rPr>
        <sz val="10"/>
        <rFont val="Calibri"/>
        <family val="2"/>
        <scheme val="minor"/>
      </rPr>
      <t xml:space="preserve">a </t>
    </r>
    <r>
      <rPr>
        <b/>
        <sz val="10"/>
        <rFont val="Calibri"/>
        <family val="2"/>
        <scheme val="minor"/>
      </rPr>
      <t>risk treatment plan</t>
    </r>
    <r>
      <rPr>
        <sz val="10"/>
        <rFont val="Calibri"/>
        <family val="2"/>
        <scheme val="minor"/>
      </rPr>
      <t>)</t>
    </r>
  </si>
  <si>
    <r>
      <t xml:space="preserve">Identify </t>
    </r>
    <r>
      <rPr>
        <b/>
        <sz val="10"/>
        <rFont val="Calibri"/>
        <family val="2"/>
        <scheme val="minor"/>
      </rPr>
      <t xml:space="preserve">interested parties </t>
    </r>
    <r>
      <rPr>
        <sz val="10"/>
        <rFont val="Calibri"/>
        <family val="2"/>
        <scheme val="minor"/>
      </rPr>
      <t>including applicable laws, regulations, contracts</t>
    </r>
    <r>
      <rPr>
        <i/>
        <sz val="10"/>
        <rFont val="Calibri"/>
        <family val="2"/>
        <scheme val="minor"/>
      </rPr>
      <t xml:space="preserve"> etc</t>
    </r>
    <r>
      <rPr>
        <sz val="10"/>
        <rFont val="Calibri"/>
        <family val="2"/>
        <scheme val="minor"/>
      </rPr>
      <t>.</t>
    </r>
  </si>
  <si>
    <t>A5</t>
  </si>
  <si>
    <t>A5.1</t>
  </si>
  <si>
    <t>A5.1.1</t>
  </si>
  <si>
    <t>A5.1.2</t>
  </si>
  <si>
    <t>A6</t>
  </si>
  <si>
    <t>A6.1</t>
  </si>
  <si>
    <t>A6.1.1</t>
  </si>
  <si>
    <t>A6.1.2</t>
  </si>
  <si>
    <t>A6.1.3</t>
  </si>
  <si>
    <t>A6.1.4</t>
  </si>
  <si>
    <t>A6.1.5</t>
  </si>
  <si>
    <t>A6.2</t>
  </si>
  <si>
    <t>Information security policies</t>
  </si>
  <si>
    <t>Management direction for information security</t>
  </si>
  <si>
    <t>Policies for information security</t>
  </si>
  <si>
    <t>Review of the policies for information security</t>
  </si>
  <si>
    <t>Organization of information security</t>
  </si>
  <si>
    <t>Internal organization</t>
  </si>
  <si>
    <t>Information security roles and responsibilities</t>
  </si>
  <si>
    <t>Segregation of duties</t>
  </si>
  <si>
    <t>Contact with authorities</t>
  </si>
  <si>
    <t>Contact with special interest groups</t>
  </si>
  <si>
    <t>Information security in project management</t>
  </si>
  <si>
    <t>A6.2.1</t>
  </si>
  <si>
    <t>A6.2.2</t>
  </si>
  <si>
    <t>A7</t>
  </si>
  <si>
    <t>Human resource security</t>
  </si>
  <si>
    <t>A7.1</t>
  </si>
  <si>
    <t>A7.1.1</t>
  </si>
  <si>
    <t>A7.1.2</t>
  </si>
  <si>
    <t>A7.2</t>
  </si>
  <si>
    <t>Prior to employment</t>
  </si>
  <si>
    <t>Teleworking</t>
  </si>
  <si>
    <t>Mobile device policy</t>
  </si>
  <si>
    <t>Mobile devices and teleworking</t>
  </si>
  <si>
    <t>Screening</t>
  </si>
  <si>
    <t>Terms and conditions of employment</t>
  </si>
  <si>
    <t>During employment</t>
  </si>
  <si>
    <t>Management responsibilities</t>
  </si>
  <si>
    <t>A7.2.1</t>
  </si>
  <si>
    <t>A7.2.2</t>
  </si>
  <si>
    <t>A7.2.3</t>
  </si>
  <si>
    <t>A7.3</t>
  </si>
  <si>
    <t>A7.3.1</t>
  </si>
  <si>
    <t>A8</t>
  </si>
  <si>
    <t>A8.1</t>
  </si>
  <si>
    <t>A8.1.1</t>
  </si>
  <si>
    <t>A8.1.2</t>
  </si>
  <si>
    <t>A8.1.3</t>
  </si>
  <si>
    <t>A8.1.4</t>
  </si>
  <si>
    <t>A8.2</t>
  </si>
  <si>
    <t>A8.2.1</t>
  </si>
  <si>
    <t>A8.2.2</t>
  </si>
  <si>
    <t>A8.2.3</t>
  </si>
  <si>
    <t>A8.3</t>
  </si>
  <si>
    <t>A8.3.1</t>
  </si>
  <si>
    <t>A8.3.2</t>
  </si>
  <si>
    <t>A8.3.3</t>
  </si>
  <si>
    <t>A9</t>
  </si>
  <si>
    <t>A9.1</t>
  </si>
  <si>
    <t>A9.1.1</t>
  </si>
  <si>
    <t>A9.1.2</t>
  </si>
  <si>
    <t>A9.2</t>
  </si>
  <si>
    <t>A9.2.1</t>
  </si>
  <si>
    <t>A9.2.2</t>
  </si>
  <si>
    <t>A9.2.3</t>
  </si>
  <si>
    <t>A9.2.4</t>
  </si>
  <si>
    <t>A9.2.5</t>
  </si>
  <si>
    <t>A9.2.6</t>
  </si>
  <si>
    <t>A9.3</t>
  </si>
  <si>
    <t>A9.3.1</t>
  </si>
  <si>
    <t>A9.4</t>
  </si>
  <si>
    <t>A9.4.1</t>
  </si>
  <si>
    <t>A9.4.2</t>
  </si>
  <si>
    <t>A9.4.4</t>
  </si>
  <si>
    <t>A9.4.5</t>
  </si>
  <si>
    <t>A10</t>
  </si>
  <si>
    <t>A10.1</t>
  </si>
  <si>
    <t>A10.1.1</t>
  </si>
  <si>
    <t>A10.1.2</t>
  </si>
  <si>
    <t>A11</t>
  </si>
  <si>
    <t>A11.1</t>
  </si>
  <si>
    <t>A11.1.1</t>
  </si>
  <si>
    <t>A11.1.2</t>
  </si>
  <si>
    <t>A11.1.3</t>
  </si>
  <si>
    <t>A11.2.4</t>
  </si>
  <si>
    <t>A11.1.5</t>
  </si>
  <si>
    <t>A11.1.6</t>
  </si>
  <si>
    <t>A11.2</t>
  </si>
  <si>
    <t>A11.2.1</t>
  </si>
  <si>
    <t>A11.2.2</t>
  </si>
  <si>
    <t>A11.2.3</t>
  </si>
  <si>
    <t>A11.2.5</t>
  </si>
  <si>
    <t>A11.2.6</t>
  </si>
  <si>
    <t>A11.2.7</t>
  </si>
  <si>
    <t>A11.2.8</t>
  </si>
  <si>
    <t>A11.2.9</t>
  </si>
  <si>
    <t>A12</t>
  </si>
  <si>
    <t>A12.1</t>
  </si>
  <si>
    <t>A12.1.1</t>
  </si>
  <si>
    <t>A12.1.2</t>
  </si>
  <si>
    <t>A12.1.3</t>
  </si>
  <si>
    <t>A12.1.4</t>
  </si>
  <si>
    <t>A12.2</t>
  </si>
  <si>
    <t>A12.2.1</t>
  </si>
  <si>
    <t>A12.3</t>
  </si>
  <si>
    <t>A12.3.1</t>
  </si>
  <si>
    <t>A12.4.2</t>
  </si>
  <si>
    <t>A12.4.3</t>
  </si>
  <si>
    <t>A12.4.4</t>
  </si>
  <si>
    <t>A12.5</t>
  </si>
  <si>
    <t>A12.5.1</t>
  </si>
  <si>
    <t>A12.6</t>
  </si>
  <si>
    <t>A12.6.1</t>
  </si>
  <si>
    <t>A12.6.2</t>
  </si>
  <si>
    <t>A12.7.1</t>
  </si>
  <si>
    <t>A13</t>
  </si>
  <si>
    <t>A13.1</t>
  </si>
  <si>
    <t>A13.1.1</t>
  </si>
  <si>
    <t>A13.1.2</t>
  </si>
  <si>
    <t>A13.1.3</t>
  </si>
  <si>
    <t>A13.2</t>
  </si>
  <si>
    <t>A13.2.1</t>
  </si>
  <si>
    <t>A13.2.2</t>
  </si>
  <si>
    <t>A13.2.4</t>
  </si>
  <si>
    <t>A13.2.3</t>
  </si>
  <si>
    <t>A14</t>
  </si>
  <si>
    <t>A14.1</t>
  </si>
  <si>
    <t>A14.1.1</t>
  </si>
  <si>
    <t>A14.1.2</t>
  </si>
  <si>
    <t>A14.1.3</t>
  </si>
  <si>
    <t>A14.2</t>
  </si>
  <si>
    <t>A14.2.1</t>
  </si>
  <si>
    <t>A14.2.2</t>
  </si>
  <si>
    <t>A14.2.4</t>
  </si>
  <si>
    <t>A14.2.5</t>
  </si>
  <si>
    <t>A14.2.6</t>
  </si>
  <si>
    <t>A14.2.7</t>
  </si>
  <si>
    <t>A14.2.8</t>
  </si>
  <si>
    <t>A14.3</t>
  </si>
  <si>
    <t>A14.3.1</t>
  </si>
  <si>
    <t>A15</t>
  </si>
  <si>
    <t>A15.1</t>
  </si>
  <si>
    <t>A15.1.1</t>
  </si>
  <si>
    <t>A15.1.2</t>
  </si>
  <si>
    <t>A15.1.3</t>
  </si>
  <si>
    <t>A15.2</t>
  </si>
  <si>
    <t>A15.2.1</t>
  </si>
  <si>
    <t>A15.2.2</t>
  </si>
  <si>
    <t>A16</t>
  </si>
  <si>
    <t>A16.1</t>
  </si>
  <si>
    <t>A16.1.1</t>
  </si>
  <si>
    <t>A16.1.2</t>
  </si>
  <si>
    <t>A16.1.3</t>
  </si>
  <si>
    <t>A16.1.4</t>
  </si>
  <si>
    <t>A16.1.5</t>
  </si>
  <si>
    <t>A16.1.6</t>
  </si>
  <si>
    <t>A16.1.7</t>
  </si>
  <si>
    <t>A17</t>
  </si>
  <si>
    <t>A17.1</t>
  </si>
  <si>
    <t>A17.1.1</t>
  </si>
  <si>
    <t>A17.1.2</t>
  </si>
  <si>
    <t>A17.1.3</t>
  </si>
  <si>
    <t>A17.2</t>
  </si>
  <si>
    <t>A17.2.1</t>
  </si>
  <si>
    <t>A18</t>
  </si>
  <si>
    <t>A18.1</t>
  </si>
  <si>
    <t>A18.1.1</t>
  </si>
  <si>
    <t>A18.1.2</t>
  </si>
  <si>
    <t>A18.1.3</t>
  </si>
  <si>
    <t>A18.1.4</t>
  </si>
  <si>
    <t>A18.1.5</t>
  </si>
  <si>
    <t>A18.2</t>
  </si>
  <si>
    <t>A18.2.1</t>
  </si>
  <si>
    <t>A18.2.2</t>
  </si>
  <si>
    <t>A18.2.3</t>
  </si>
  <si>
    <t>Status of ISO/IEC 27001 implementation</t>
  </si>
  <si>
    <t>Information security awareness, education and training</t>
  </si>
  <si>
    <t>Disciplinary process</t>
  </si>
  <si>
    <t>Termination or change of employment responsibilities</t>
  </si>
  <si>
    <t>Asset management</t>
  </si>
  <si>
    <t>Responsibility for assets</t>
  </si>
  <si>
    <t>Inventory of assets</t>
  </si>
  <si>
    <t>Ownership of assets</t>
  </si>
  <si>
    <t>Acceptable use of assets</t>
  </si>
  <si>
    <t>Return of assets</t>
  </si>
  <si>
    <t>Information classification</t>
  </si>
  <si>
    <t>Classification of information</t>
  </si>
  <si>
    <t>Labelling of information</t>
  </si>
  <si>
    <t>Handling of assets</t>
  </si>
  <si>
    <t>Media handling</t>
  </si>
  <si>
    <t>Management of removable media</t>
  </si>
  <si>
    <t>Disposal of media</t>
  </si>
  <si>
    <t>Physical media transfer</t>
  </si>
  <si>
    <t>Access control</t>
  </si>
  <si>
    <t>Business requirements of access control</t>
  </si>
  <si>
    <t>Access control policy</t>
  </si>
  <si>
    <t>Access to networks and network services</t>
  </si>
  <si>
    <t>User access management</t>
  </si>
  <si>
    <t>Information security control</t>
  </si>
  <si>
    <t>User registration and de-registration</t>
  </si>
  <si>
    <t>User access provisioning</t>
  </si>
  <si>
    <t>Management of privileged access rights</t>
  </si>
  <si>
    <t>Management of secret authentication information of users</t>
  </si>
  <si>
    <t>Review of user access rights</t>
  </si>
  <si>
    <t>Removal or adjustment of access rights</t>
  </si>
  <si>
    <t>User responsibilities</t>
  </si>
  <si>
    <t>Use of secret authentication information</t>
  </si>
  <si>
    <t>System and application access control</t>
  </si>
  <si>
    <t>Information access restriction</t>
  </si>
  <si>
    <t>Secure log-on procedures</t>
  </si>
  <si>
    <t>Password management system</t>
  </si>
  <si>
    <t>Use of privileged utility programs</t>
  </si>
  <si>
    <t>Access control to program source code</t>
  </si>
  <si>
    <t>Cryptography</t>
  </si>
  <si>
    <t>Cryptographic controls</t>
  </si>
  <si>
    <t>Policy on the use of cryptographic controls</t>
  </si>
  <si>
    <t>Key management</t>
  </si>
  <si>
    <t>Physical and environmental security</t>
  </si>
  <si>
    <t>Secure areas</t>
  </si>
  <si>
    <t>Physical security perimeter</t>
  </si>
  <si>
    <t>Physical entry controls</t>
  </si>
  <si>
    <t>Securing offices, rooms and facilities</t>
  </si>
  <si>
    <t>Protecting against external and environmental threats</t>
  </si>
  <si>
    <t>Working in secure areas</t>
  </si>
  <si>
    <t>Delivery and loading areas</t>
  </si>
  <si>
    <t>Equipment</t>
  </si>
  <si>
    <t>Equipment siting and protection</t>
  </si>
  <si>
    <t>Supporting utilities</t>
  </si>
  <si>
    <t>Cabling security</t>
  </si>
  <si>
    <t>Equipment maintenance</t>
  </si>
  <si>
    <t>Removal of assets</t>
  </si>
  <si>
    <t>Security of equipment and assets off-premises</t>
  </si>
  <si>
    <t>Secure disposal or reuse of equipment</t>
  </si>
  <si>
    <t>Unattended user equipment</t>
  </si>
  <si>
    <t>Clear desk and clear screen policy</t>
  </si>
  <si>
    <t>Operations security</t>
  </si>
  <si>
    <t>Operational procedures and responsibilities</t>
  </si>
  <si>
    <t>Documented operating procedures</t>
  </si>
  <si>
    <t>Change management</t>
  </si>
  <si>
    <t>Capacity management</t>
  </si>
  <si>
    <t>Separation of development, testing and operational environments</t>
  </si>
  <si>
    <t>Protection from malware</t>
  </si>
  <si>
    <t>Controls against malware</t>
  </si>
  <si>
    <t>Backup</t>
  </si>
  <si>
    <t>Information backup</t>
  </si>
  <si>
    <t>Statement of Applicability and status of information security controls</t>
  </si>
  <si>
    <t>Logging and monitoring</t>
  </si>
  <si>
    <t>Event logging</t>
  </si>
  <si>
    <t>Protection of log information</t>
  </si>
  <si>
    <t>Administrator and operator logs</t>
  </si>
  <si>
    <t>Clock synchronisation</t>
  </si>
  <si>
    <t>Control of operational software</t>
  </si>
  <si>
    <t>Installation of software on operational systems</t>
  </si>
  <si>
    <t>Technical vulnerability management</t>
  </si>
  <si>
    <t>Management of technical vulnerabilities</t>
  </si>
  <si>
    <t>Restrictions on software installation</t>
  </si>
  <si>
    <t>Information systems audit considerations</t>
  </si>
  <si>
    <t>Information systems audit controls</t>
  </si>
  <si>
    <t>Communications security</t>
  </si>
  <si>
    <t>Network security management</t>
  </si>
  <si>
    <t>Network controls</t>
  </si>
  <si>
    <t>Security of network services</t>
  </si>
  <si>
    <t>Segregation in networks</t>
  </si>
  <si>
    <t>Information transfer</t>
  </si>
  <si>
    <t>Information transfer policies and procedures</t>
  </si>
  <si>
    <t>Agreements on information transfer</t>
  </si>
  <si>
    <t>Electronic messaging</t>
  </si>
  <si>
    <t>Confidentiality or nondisclosure agreements</t>
  </si>
  <si>
    <t xml:space="preserve">System acquisition, development &amp; maintenance </t>
  </si>
  <si>
    <t>Security requirements of information systems</t>
  </si>
  <si>
    <t>Information security requirements analysis and specification</t>
  </si>
  <si>
    <t>Securing application services on public networks</t>
  </si>
  <si>
    <t>Protecting application services transactions</t>
  </si>
  <si>
    <t>Security in development and support processes</t>
  </si>
  <si>
    <t>Secure development policy</t>
  </si>
  <si>
    <t>System change control procedures</t>
  </si>
  <si>
    <t>Technical review of applications after operating platform changes</t>
  </si>
  <si>
    <t>Restrictions on changes to software packages</t>
  </si>
  <si>
    <t>Secure system engineering principles</t>
  </si>
  <si>
    <t>Secure Development Environment</t>
  </si>
  <si>
    <t>Outsourced development</t>
  </si>
  <si>
    <t>System security testing</t>
  </si>
  <si>
    <t>System acceptance testing</t>
  </si>
  <si>
    <t>Test data</t>
  </si>
  <si>
    <t>Protection of test data</t>
  </si>
  <si>
    <t>Supplier relationships</t>
  </si>
  <si>
    <t>Information security in supplier relationships</t>
  </si>
  <si>
    <t>Information security policy for supplier relationships</t>
  </si>
  <si>
    <t>Addressing security within supplier agreements</t>
  </si>
  <si>
    <t>ICT supply chain</t>
  </si>
  <si>
    <t>Supplier service delivery management</t>
  </si>
  <si>
    <t>Monitoring and review of supplier services</t>
  </si>
  <si>
    <t>Managing changes to supplier services</t>
  </si>
  <si>
    <t>Information security incident management</t>
  </si>
  <si>
    <t>Management of information security incidents &amp; improvements</t>
  </si>
  <si>
    <t>Responsibilities and procedures</t>
  </si>
  <si>
    <t>Reporting information security events</t>
  </si>
  <si>
    <t>Reporting information security weaknesses</t>
  </si>
  <si>
    <t>Assessment of and decision on information security events</t>
  </si>
  <si>
    <t>Response to information security incidents</t>
  </si>
  <si>
    <t>Learning from information security incidents</t>
  </si>
  <si>
    <t>Collection of evidence</t>
  </si>
  <si>
    <t>Planning information security continuity</t>
  </si>
  <si>
    <t>Information security continuity</t>
  </si>
  <si>
    <t>Implementing information security continuity</t>
  </si>
  <si>
    <t>Verify, review and evaluate information security continuity</t>
  </si>
  <si>
    <t>Redundancies</t>
  </si>
  <si>
    <t>Availability of information processing facilities</t>
  </si>
  <si>
    <t>Compliance</t>
  </si>
  <si>
    <t>Compliance with legal and contractual requirements</t>
  </si>
  <si>
    <t>Identification of applicable legislation and contractual requirements</t>
  </si>
  <si>
    <t>Intellectual property rights</t>
  </si>
  <si>
    <t>Protection of records</t>
  </si>
  <si>
    <t>Privacy and protection of personally identifiable information</t>
  </si>
  <si>
    <t>Regulation of cryptographic controls</t>
  </si>
  <si>
    <t>Information security reviews</t>
  </si>
  <si>
    <t>Independent review of information security</t>
  </si>
  <si>
    <t>Compliance with security policies and standards</t>
  </si>
  <si>
    <t>Technical compliance review</t>
  </si>
  <si>
    <t>Information security aspects of BCM</t>
  </si>
  <si>
    <t>Proportion of ISMS requirements</t>
  </si>
  <si>
    <t>Proportion of information security controls</t>
  </si>
  <si>
    <t>Number of controls</t>
  </si>
  <si>
    <r>
      <t xml:space="preserve">3.  Systematically check and record the status of your security risks and controls, updating the status column of </t>
    </r>
    <r>
      <rPr>
        <b/>
        <sz val="10"/>
        <rFont val="Calibri"/>
        <family val="2"/>
        <scheme val="minor"/>
      </rPr>
      <t>Annex A sheet</t>
    </r>
    <r>
      <rPr>
        <sz val="10"/>
        <rFont val="Calibri"/>
        <family val="2"/>
        <scheme val="minor"/>
      </rPr>
      <t xml:space="preserve"> accordingly.</t>
    </r>
  </si>
  <si>
    <r>
      <t xml:space="preserve">2.  Identify and assess the information security risks facing those parts of the organization that are declared in scope for your ISMS, identifying any Annex A controls that are not applicable using the drop-down selectors in the status column of the </t>
    </r>
    <r>
      <rPr>
        <b/>
        <sz val="10"/>
        <rFont val="Calibri"/>
        <family val="2"/>
        <scheme val="minor"/>
      </rPr>
      <t>annex A controls sheet</t>
    </r>
    <r>
      <rPr>
        <sz val="10"/>
        <rFont val="Calibri"/>
        <family val="2"/>
        <scheme val="minor"/>
      </rPr>
      <t xml:space="preserve">.  Note: </t>
    </r>
    <r>
      <rPr>
        <b/>
        <sz val="10"/>
        <rFont val="Calibri"/>
        <family val="2"/>
        <scheme val="minor"/>
      </rPr>
      <t xml:space="preserve">do not feel constrained by Annex A!  </t>
    </r>
    <r>
      <rPr>
        <sz val="10"/>
        <rFont val="Calibri"/>
        <family val="2"/>
        <scheme val="minor"/>
      </rPr>
      <t>Adapt the sheet, modifying the wording and adding additional rows if you determine that other security controls are needed to treat your information security risks and obligations (</t>
    </r>
    <r>
      <rPr>
        <i/>
        <sz val="10"/>
        <rFont val="Calibri"/>
        <family val="2"/>
        <scheme val="minor"/>
      </rPr>
      <t xml:space="preserve">e.g. </t>
    </r>
    <r>
      <rPr>
        <sz val="10"/>
        <rFont val="Calibri"/>
        <family val="2"/>
        <scheme val="minor"/>
      </rPr>
      <t xml:space="preserve">ISO 22301, privacy laws, PCI-DSS </t>
    </r>
    <r>
      <rPr>
        <i/>
        <sz val="10"/>
        <rFont val="Calibri"/>
        <family val="2"/>
        <scheme val="minor"/>
      </rPr>
      <t>etc</t>
    </r>
    <r>
      <rPr>
        <sz val="10"/>
        <rFont val="Calibri"/>
        <family val="2"/>
        <scheme val="minor"/>
      </rPr>
      <t>.).  Annex A is merely a guide, a starting point.</t>
    </r>
  </si>
  <si>
    <r>
      <t xml:space="preserve">1.  Design and implement an ISMS complying with all the mandatory elements specified in the main body of ISO/IEC 27001, using the drop-down selectors on the status column of the </t>
    </r>
    <r>
      <rPr>
        <b/>
        <sz val="10"/>
        <rFont val="Calibri"/>
        <family val="2"/>
        <scheme val="minor"/>
      </rPr>
      <t xml:space="preserve">mandatory ISMS requirements sheet </t>
    </r>
    <r>
      <rPr>
        <sz val="10"/>
        <rFont val="Calibri"/>
        <family val="2"/>
        <scheme val="minor"/>
      </rPr>
      <t>to track and record its status.</t>
    </r>
  </si>
  <si>
    <r>
      <t xml:space="preserve">4.  Once your ISMS is operating normally, the </t>
    </r>
    <r>
      <rPr>
        <b/>
        <sz val="10"/>
        <rFont val="Calibri"/>
        <family val="2"/>
        <scheme val="minor"/>
      </rPr>
      <t xml:space="preserve">metrics </t>
    </r>
    <r>
      <rPr>
        <sz val="10"/>
        <rFont val="Calibri"/>
        <family val="2"/>
        <scheme val="minor"/>
      </rPr>
      <t xml:space="preserve">are looking good and you have amassed sufficient evidence ("records"), it can be formally audited for compliance with '27001 by an accredited certification body.  They will check that your ISMS  fulfills the standard's mandatory requirements, and that your in-scope information security risks are being identified, treated and monitored according to the ISMS policies and procedures.  Thereafter, the spreadsheet should both be maintained </t>
    </r>
    <r>
      <rPr>
        <i/>
        <sz val="10"/>
        <rFont val="Calibri"/>
        <family val="2"/>
        <scheme val="minor"/>
      </rPr>
      <t xml:space="preserve">i.e. </t>
    </r>
    <r>
      <rPr>
        <sz val="10"/>
        <rFont val="Calibri"/>
        <family val="2"/>
        <scheme val="minor"/>
      </rPr>
      <t xml:space="preserve">updated when the information security risks or controls change, and periodically reviewed/audited.  </t>
    </r>
  </si>
  <si>
    <t>BCM is Business Continuity Management</t>
  </si>
  <si>
    <t>ISO/IEC 27001:2013 ISMS Status, 
Statement of Applicability (SoA) and
Controls Status (gap analysis) workbook</t>
  </si>
  <si>
    <t xml:space="preserve">This spreadsheet is used to record and track the status of your organization as you implement the mandatory and discretionary elements of ISO/IEC 27001.   </t>
  </si>
  <si>
    <r>
      <t xml:space="preserve">However, Annex A to '27001 outlines a suite of information security controls that the management system would typically be used to manage, provided they are in fact applicable to the organization (which depends on its information security risks).  The security controls in Annex A are explained in much more detail in ISO/IEC 27002, and in various other standards, laws, regulations </t>
    </r>
    <r>
      <rPr>
        <i/>
        <sz val="10"/>
        <rFont val="Calibri"/>
        <family val="2"/>
        <scheme val="minor"/>
      </rPr>
      <t xml:space="preserve">etc.  </t>
    </r>
  </si>
  <si>
    <t>Termination and change of employment</t>
  </si>
  <si>
    <t>A14.2.3</t>
  </si>
  <si>
    <t>A14.2.9</t>
  </si>
  <si>
    <t>A9.4.3</t>
  </si>
  <si>
    <t>A11.1.4</t>
  </si>
  <si>
    <t>A12.4.1</t>
  </si>
  <si>
    <t>A12.7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</si>
</sst>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name val="Arial"/>
      <family val="2"/>
    </font>
    <font>
      <b/>
      <sz val="12"/>
      <color indexed="9"/>
      <name val="Arial"/>
      <family val="2"/>
    </font>
    <font>
      <b/>
      <sz val="14"/>
      <color indexed="8"/>
      <name val="Tahoma"/>
      <family val="2"/>
    </font>
    <font>
      <sz val="10"/>
      <name val="Arial"/>
      <family val="2"/>
    </font>
    <font>
      <sz val="12"/>
      <name val="Calibri"/>
      <family val="2"/>
      <scheme val="minor"/>
    </font>
    <font>
      <b/>
      <sz val="14"/>
      <name val="Calibri"/>
      <family val="2"/>
      <scheme val="minor"/>
    </font>
    <font>
      <sz val="10"/>
      <name val="Calibri"/>
      <family val="2"/>
      <scheme val="minor"/>
    </font>
    <font>
      <b/>
      <sz val="12"/>
      <color indexed="9"/>
      <name val="Calibri"/>
      <family val="2"/>
      <scheme val="minor"/>
    </font>
    <font>
      <b/>
      <sz val="16"/>
      <name val="Calibri"/>
      <family val="2"/>
      <scheme val="minor"/>
    </font>
    <font>
      <b/>
      <sz val="10"/>
      <name val="Calibri"/>
      <family val="2"/>
      <scheme val="minor"/>
    </font>
    <font>
      <b/>
      <sz val="12"/>
      <name val="Calibri"/>
      <family val="2"/>
      <scheme val="minor"/>
    </font>
    <font>
      <b/>
      <sz val="24"/>
      <name val="Calibri"/>
      <family val="2"/>
      <scheme val="minor"/>
    </font>
    <font>
      <i/>
      <sz val="10"/>
      <name val="Calibri"/>
      <family val="2"/>
      <scheme val="minor"/>
    </font>
    <font>
      <sz val="14"/>
      <name val="Calibri"/>
      <family val="2"/>
      <scheme val="minor"/>
    </font>
    <font>
      <sz val="20"/>
      <name val="Calibri"/>
      <family val="2"/>
      <scheme val="minor"/>
    </font>
    <font>
      <sz val="12"/>
      <color indexed="8"/>
      <name val="Calibri"/>
      <family val="2"/>
      <scheme val="minor"/>
    </font>
    <font>
      <sz val="9"/>
      <name val="Calibri"/>
      <family val="2"/>
      <scheme val="minor"/>
    </font>
    <font>
      <b/>
      <sz val="8"/>
      <name val="Calibri"/>
      <family val="2"/>
      <scheme val="minor"/>
    </font>
    <font>
      <b/>
      <sz val="18"/>
      <color indexed="8"/>
      <name val="Calibri"/>
      <family val="2"/>
      <scheme val="minor"/>
    </font>
    <font>
      <b/>
      <sz val="18"/>
      <name val="Calibri"/>
      <family val="2"/>
      <scheme val="minor"/>
    </font>
    <font>
      <sz val="18"/>
      <name val="Calibri"/>
      <family val="2"/>
      <scheme val="minor"/>
    </font>
    <font>
      <b/>
      <sz val="12"/>
      <color indexed="8"/>
      <name val="Calibri"/>
      <family val="2"/>
      <scheme val="minor"/>
    </font>
    <font>
      <b/>
      <sz val="12"/>
      <color theme="0"/>
      <name val="Calibri"/>
      <family val="2"/>
      <scheme val="minor"/>
    </font>
    <font>
      <b/>
      <sz val="16"/>
      <color theme="0"/>
      <name val="Calibri"/>
      <family val="2"/>
      <scheme val="minor"/>
    </font>
    <font>
      <b/>
      <sz val="10"/>
      <color theme="0"/>
      <name val="Calibri"/>
      <family val="2"/>
      <scheme val="minor"/>
    </font>
    <font>
      <sz val="9"/>
      <color indexed="81"/>
      <name val="Tahoma"/>
      <family val="2"/>
    </font>
    <font>
      <b/>
      <sz val="9"/>
      <color indexed="81"/>
      <name val="Tahoma"/>
      <family val="2"/>
    </font>
    <font>
      <sz val="12"/>
      <name val="Calibri"/>
      <family val="2"/>
    </font>
    <font>
      <sz val="16"/>
      <name val="Calibri"/>
      <family val="2"/>
      <scheme val="minor"/>
    </font>
    <font>
      <i/>
      <sz val="9"/>
      <name val="Calibri"/>
      <family val="2"/>
      <scheme val="minor"/>
    </font>
    <font>
      <b/>
      <sz val="14"/>
      <color theme="0"/>
      <name val="Calibri"/>
      <family val="2"/>
      <scheme val="minor"/>
    </font>
    <font>
      <b/>
      <sz val="12"/>
      <color theme="0" tint="-0.14999847407452621"/>
      <name val="Calibri"/>
      <family val="2"/>
      <scheme val="minor"/>
    </font>
    <font>
      <sz val="10"/>
      <color theme="0" tint="-0.14999847407452621"/>
      <name val="Calibri"/>
      <family val="2"/>
      <scheme val="minor"/>
    </font>
    <font>
      <b/>
      <sz val="9"/>
      <color theme="0"/>
      <name val="Calibri"/>
      <family val="2"/>
      <scheme val="minor"/>
    </font>
    <font>
      <b/>
      <sz val="18"/>
      <color theme="0" tint="-0.14999847407452621"/>
      <name val="Calibri"/>
      <family val="2"/>
      <scheme val="minor"/>
    </font>
    <font>
      <b/>
      <sz val="9"/>
      <color rgb="FF000000"/>
      <name val="Tahoma"/>
      <family val="2"/>
    </font>
    <font>
      <sz val="9"/>
      <color rgb="FF000000"/>
      <name val="Tahoma"/>
      <family val="2"/>
    </font>
  </fonts>
  <fills count="9">
    <fill>
      <patternFill patternType="none"/>
    </fill>
    <fill>
      <patternFill patternType="gray125"/>
    </fill>
    <fill>
      <patternFill patternType="solid">
        <fgColor indexed="44"/>
        <bgColor indexed="26"/>
      </patternFill>
    </fill>
    <fill>
      <patternFill patternType="solid">
        <fgColor indexed="52"/>
        <bgColor indexed="19"/>
      </patternFill>
    </fill>
    <fill>
      <patternFill patternType="solid">
        <fgColor indexed="8"/>
        <bgColor indexed="58"/>
      </patternFill>
    </fill>
    <fill>
      <patternFill patternType="solid">
        <fgColor indexed="27"/>
        <bgColor indexed="42"/>
      </patternFill>
    </fill>
    <fill>
      <patternFill patternType="solid">
        <fgColor rgb="FF002060"/>
        <bgColor indexed="42"/>
      </patternFill>
    </fill>
    <fill>
      <patternFill patternType="solid">
        <fgColor rgb="FF002060"/>
        <bgColor indexed="64"/>
      </patternFill>
    </fill>
    <fill>
      <patternFill patternType="solid">
        <fgColor theme="4" tint="0.79998168889431442"/>
        <bgColor indexed="64"/>
      </patternFill>
    </fill>
  </fills>
  <borders count="24">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top/>
      <bottom/>
      <diagonal/>
    </border>
    <border>
      <left style="hair">
        <color indexed="8"/>
      </left>
      <right/>
      <top/>
      <bottom style="hair">
        <color indexed="8"/>
      </bottom>
      <diagonal/>
    </border>
    <border>
      <left/>
      <right/>
      <top/>
      <bottom style="hair">
        <color indexed="8"/>
      </bottom>
      <diagonal/>
    </border>
    <border>
      <left style="hair">
        <color indexed="8"/>
      </left>
      <right style="thin">
        <color indexed="64"/>
      </right>
      <top style="hair">
        <color indexed="8"/>
      </top>
      <bottom style="hair">
        <color indexed="8"/>
      </bottom>
      <diagonal/>
    </border>
    <border>
      <left style="hair">
        <color indexed="8"/>
      </left>
      <right style="hair">
        <color indexed="8"/>
      </right>
      <top style="hair">
        <color indexed="8"/>
      </top>
      <bottom/>
      <diagonal/>
    </border>
    <border>
      <left style="medium">
        <color indexed="64"/>
      </left>
      <right style="hair">
        <color indexed="8"/>
      </right>
      <top style="medium">
        <color indexed="64"/>
      </top>
      <bottom style="hair">
        <color indexed="8"/>
      </bottom>
      <diagonal/>
    </border>
    <border>
      <left style="hair">
        <color indexed="8"/>
      </left>
      <right style="hair">
        <color indexed="8"/>
      </right>
      <top style="medium">
        <color indexed="64"/>
      </top>
      <bottom style="hair">
        <color indexed="8"/>
      </bottom>
      <diagonal/>
    </border>
    <border>
      <left style="hair">
        <color indexed="8"/>
      </left>
      <right style="medium">
        <color indexed="64"/>
      </right>
      <top style="medium">
        <color indexed="64"/>
      </top>
      <bottom style="hair">
        <color indexed="8"/>
      </bottom>
      <diagonal/>
    </border>
    <border>
      <left style="medium">
        <color indexed="64"/>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style="medium">
        <color indexed="64"/>
      </right>
      <top style="hair">
        <color indexed="8"/>
      </top>
      <bottom style="medium">
        <color indexed="64"/>
      </bottom>
      <diagonal/>
    </border>
    <border>
      <left style="hair">
        <color indexed="8"/>
      </left>
      <right/>
      <top style="hair">
        <color indexed="8"/>
      </top>
      <bottom style="medium">
        <color indexed="64"/>
      </bottom>
      <diagonal/>
    </border>
    <border>
      <left/>
      <right/>
      <top style="hair">
        <color indexed="8"/>
      </top>
      <bottom style="medium">
        <color indexed="64"/>
      </bottom>
      <diagonal/>
    </border>
    <border>
      <left/>
      <right style="hair">
        <color indexed="8"/>
      </right>
      <top style="hair">
        <color indexed="8"/>
      </top>
      <bottom style="medium">
        <color indexed="64"/>
      </bottom>
      <diagonal/>
    </border>
    <border>
      <left style="hair">
        <color indexed="8"/>
      </left>
      <right style="thin">
        <color indexed="64"/>
      </right>
      <top style="hair">
        <color indexed="8"/>
      </top>
      <bottom style="medium">
        <color indexed="64"/>
      </bottom>
      <diagonal/>
    </border>
    <border>
      <left style="medium">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style="medium">
        <color indexed="64"/>
      </right>
      <top style="medium">
        <color indexed="64"/>
      </top>
      <bottom/>
      <diagonal/>
    </border>
    <border>
      <left style="hair">
        <color indexed="8"/>
      </left>
      <right style="thin">
        <color indexed="64"/>
      </right>
      <top style="medium">
        <color indexed="64"/>
      </top>
      <bottom style="hair">
        <color indexed="8"/>
      </bottom>
      <diagonal/>
    </border>
  </borders>
  <cellStyleXfs count="6">
    <xf numFmtId="0" fontId="0" fillId="0" borderId="0"/>
    <xf numFmtId="0" fontId="3" fillId="2" borderId="0" applyNumberFormat="0" applyBorder="0" applyAlignment="0" applyProtection="0"/>
    <xf numFmtId="0" fontId="3" fillId="0" borderId="0"/>
    <xf numFmtId="0" fontId="1" fillId="3" borderId="0" applyNumberFormat="0" applyBorder="0" applyProtection="0">
      <alignment horizontal="center" vertical="center"/>
    </xf>
    <xf numFmtId="0" fontId="1" fillId="4" borderId="0">
      <alignment horizontal="center" vertical="center"/>
    </xf>
    <xf numFmtId="0" fontId="27" fillId="0" borderId="0">
      <alignment horizontal="center" vertical="center" shrinkToFit="1"/>
    </xf>
  </cellStyleXfs>
  <cellXfs count="101">
    <xf numFmtId="0" fontId="0" fillId="0" borderId="0" xfId="0"/>
    <xf numFmtId="0" fontId="6" fillId="0" borderId="3" xfId="2" applyFont="1" applyBorder="1" applyAlignment="1">
      <alignment horizontal="center" vertical="top"/>
    </xf>
    <xf numFmtId="0" fontId="6" fillId="0" borderId="0" xfId="2" applyFont="1" applyAlignment="1">
      <alignment wrapText="1"/>
    </xf>
    <xf numFmtId="0" fontId="6" fillId="0" borderId="0" xfId="2" applyNumberFormat="1" applyFont="1" applyAlignment="1">
      <alignment wrapText="1"/>
    </xf>
    <xf numFmtId="0" fontId="6" fillId="0" borderId="0" xfId="2" applyFont="1" applyAlignment="1">
      <alignment horizontal="center" wrapText="1"/>
    </xf>
    <xf numFmtId="0" fontId="6" fillId="0" borderId="0" xfId="2" applyFont="1" applyBorder="1" applyAlignment="1">
      <alignment wrapText="1"/>
    </xf>
    <xf numFmtId="0" fontId="11" fillId="0" borderId="0" xfId="2" applyFont="1" applyAlignment="1">
      <alignment horizontal="center" vertical="center" wrapText="1"/>
    </xf>
    <xf numFmtId="0" fontId="5" fillId="0" borderId="0" xfId="2" applyFont="1" applyBorder="1" applyAlignment="1">
      <alignment wrapText="1"/>
    </xf>
    <xf numFmtId="0" fontId="14" fillId="0" borderId="0" xfId="2" applyFont="1" applyAlignment="1">
      <alignment vertical="center"/>
    </xf>
    <xf numFmtId="0" fontId="4" fillId="0" borderId="0" xfId="2" applyFont="1" applyAlignment="1">
      <alignment horizontal="center" vertical="center"/>
    </xf>
    <xf numFmtId="0" fontId="6" fillId="0" borderId="0" xfId="2" applyFont="1" applyAlignment="1">
      <alignment horizontal="center" vertical="center"/>
    </xf>
    <xf numFmtId="0" fontId="9" fillId="0" borderId="1" xfId="2" applyFont="1" applyFill="1" applyBorder="1" applyAlignment="1">
      <alignment horizontal="center" vertical="center" wrapText="1"/>
    </xf>
    <xf numFmtId="0" fontId="6" fillId="0" borderId="0" xfId="0" applyFont="1" applyAlignment="1">
      <alignment vertical="center"/>
    </xf>
    <xf numFmtId="0" fontId="4" fillId="0" borderId="0" xfId="2" applyFont="1" applyAlignment="1">
      <alignment vertical="center"/>
    </xf>
    <xf numFmtId="0" fontId="10" fillId="0" borderId="0" xfId="2" applyFont="1" applyAlignment="1">
      <alignment horizontal="center" vertical="center" wrapText="1"/>
    </xf>
    <xf numFmtId="0" fontId="6" fillId="0" borderId="0" xfId="2" applyFont="1" applyAlignment="1">
      <alignment vertical="center"/>
    </xf>
    <xf numFmtId="0" fontId="17" fillId="0" borderId="0" xfId="2" applyFont="1" applyAlignment="1">
      <alignment horizontal="center" vertical="center" wrapText="1"/>
    </xf>
    <xf numFmtId="0" fontId="18" fillId="5" borderId="1" xfId="2" applyFont="1" applyFill="1" applyBorder="1" applyAlignment="1" applyProtection="1">
      <alignment wrapText="1"/>
      <protection locked="0"/>
    </xf>
    <xf numFmtId="0" fontId="19" fillId="0" borderId="0" xfId="2" applyFont="1" applyAlignment="1" applyProtection="1">
      <alignment wrapText="1"/>
      <protection locked="0"/>
    </xf>
    <xf numFmtId="0" fontId="18" fillId="5" borderId="1" xfId="2" applyFont="1" applyFill="1" applyBorder="1" applyAlignment="1" applyProtection="1">
      <alignment horizontal="left" wrapText="1"/>
      <protection locked="0"/>
    </xf>
    <xf numFmtId="0" fontId="20" fillId="0" borderId="0" xfId="0" applyFont="1" applyAlignment="1" applyProtection="1">
      <alignment wrapText="1"/>
      <protection locked="0"/>
    </xf>
    <xf numFmtId="0" fontId="20" fillId="0" borderId="0" xfId="2" applyFont="1" applyAlignment="1" applyProtection="1">
      <alignment wrapText="1"/>
      <protection locked="0"/>
    </xf>
    <xf numFmtId="0" fontId="4" fillId="0" borderId="0" xfId="2" applyFont="1" applyAlignment="1" applyProtection="1">
      <alignment horizontal="center" wrapText="1"/>
      <protection locked="0"/>
    </xf>
    <xf numFmtId="0" fontId="6" fillId="0" borderId="0" xfId="2" applyFont="1" applyAlignment="1" applyProtection="1">
      <alignment wrapText="1"/>
      <protection locked="0"/>
    </xf>
    <xf numFmtId="0" fontId="7" fillId="0" borderId="0" xfId="3" applyNumberFormat="1" applyFont="1" applyFill="1" applyBorder="1" applyProtection="1">
      <alignment horizontal="center" vertical="center"/>
      <protection locked="0"/>
    </xf>
    <xf numFmtId="0" fontId="6" fillId="0" borderId="0" xfId="2" applyFont="1" applyFill="1" applyAlignment="1" applyProtection="1">
      <alignment wrapText="1"/>
      <protection locked="0"/>
    </xf>
    <xf numFmtId="0" fontId="6" fillId="0" borderId="2" xfId="2" applyFont="1" applyBorder="1" applyAlignment="1" applyProtection="1">
      <alignment wrapText="1"/>
      <protection locked="0"/>
    </xf>
    <xf numFmtId="0" fontId="4" fillId="0" borderId="0" xfId="2" applyFont="1" applyBorder="1" applyAlignment="1">
      <alignment horizontal="center" wrapText="1"/>
    </xf>
    <xf numFmtId="9" fontId="9" fillId="0" borderId="0" xfId="2" applyNumberFormat="1" applyFont="1" applyBorder="1" applyAlignment="1">
      <alignment horizontal="center" vertical="top" wrapText="1"/>
    </xf>
    <xf numFmtId="0" fontId="9" fillId="0" borderId="4" xfId="2" applyFont="1" applyBorder="1" applyAlignment="1">
      <alignment horizontal="center" vertical="top"/>
    </xf>
    <xf numFmtId="0" fontId="4" fillId="0" borderId="5" xfId="2" applyFont="1" applyBorder="1" applyAlignment="1" applyProtection="1">
      <alignment horizontal="center" wrapText="1"/>
      <protection locked="0"/>
    </xf>
    <xf numFmtId="0" fontId="6" fillId="0" borderId="5" xfId="2" applyFont="1" applyBorder="1" applyAlignment="1" applyProtection="1">
      <alignment wrapText="1"/>
      <protection locked="0"/>
    </xf>
    <xf numFmtId="0" fontId="6" fillId="0" borderId="0" xfId="2" applyFont="1" applyBorder="1" applyAlignment="1" applyProtection="1">
      <alignment wrapText="1"/>
      <protection locked="0"/>
    </xf>
    <xf numFmtId="0" fontId="6" fillId="0" borderId="0" xfId="0" applyFont="1"/>
    <xf numFmtId="0" fontId="6" fillId="0" borderId="0" xfId="2" applyFont="1" applyAlignment="1" applyProtection="1">
      <alignment vertical="center" wrapText="1"/>
      <protection locked="0"/>
    </xf>
    <xf numFmtId="0" fontId="4" fillId="0" borderId="0" xfId="2" applyFont="1" applyFill="1" applyAlignment="1" applyProtection="1">
      <alignment wrapText="1"/>
      <protection locked="0"/>
    </xf>
    <xf numFmtId="0" fontId="4" fillId="0" borderId="0" xfId="0" applyFont="1" applyFill="1" applyAlignment="1" applyProtection="1">
      <alignment wrapText="1"/>
      <protection locked="0"/>
    </xf>
    <xf numFmtId="0" fontId="14" fillId="0" borderId="0" xfId="2" applyFont="1" applyAlignment="1" applyProtection="1">
      <alignment vertical="center" wrapText="1"/>
      <protection locked="0"/>
    </xf>
    <xf numFmtId="0" fontId="16" fillId="0" borderId="1" xfId="2" applyFont="1" applyBorder="1" applyAlignment="1">
      <alignment horizontal="center" vertical="center" wrapText="1"/>
    </xf>
    <xf numFmtId="0" fontId="31" fillId="0" borderId="0" xfId="3" applyNumberFormat="1" applyFont="1" applyFill="1" applyBorder="1" applyProtection="1">
      <alignment horizontal="center" vertical="center"/>
      <protection locked="0"/>
    </xf>
    <xf numFmtId="9" fontId="8" fillId="0" borderId="6" xfId="2" applyNumberFormat="1" applyFont="1" applyBorder="1" applyAlignment="1">
      <alignment horizontal="center" vertical="center" wrapText="1"/>
    </xf>
    <xf numFmtId="0" fontId="13" fillId="0" borderId="0" xfId="0" applyFont="1"/>
    <xf numFmtId="0" fontId="6" fillId="0" borderId="0" xfId="0" applyFont="1" applyAlignment="1">
      <alignment horizontal="center" vertical="center"/>
    </xf>
    <xf numFmtId="0" fontId="6" fillId="0" borderId="0" xfId="0" applyFont="1" applyAlignment="1">
      <alignment horizontal="right" vertical="center"/>
    </xf>
    <xf numFmtId="9" fontId="6" fillId="0" borderId="0" xfId="0" applyNumberFormat="1" applyFont="1" applyAlignment="1">
      <alignment horizontal="center" vertical="center"/>
    </xf>
    <xf numFmtId="0" fontId="21" fillId="8" borderId="1" xfId="2" applyFont="1" applyFill="1" applyBorder="1" applyAlignment="1" applyProtection="1">
      <alignment horizontal="center" wrapText="1"/>
      <protection locked="0"/>
    </xf>
    <xf numFmtId="0" fontId="21" fillId="8" borderId="1" xfId="2" applyFont="1" applyFill="1" applyBorder="1" applyAlignment="1" applyProtection="1">
      <alignment horizontal="left" wrapText="1"/>
      <protection locked="0"/>
    </xf>
    <xf numFmtId="0" fontId="4" fillId="0" borderId="1" xfId="2" applyFont="1" applyBorder="1" applyAlignment="1">
      <alignment horizontal="center" vertical="center" shrinkToFit="1"/>
    </xf>
    <xf numFmtId="0" fontId="21" fillId="8" borderId="1" xfId="2" applyFont="1" applyFill="1" applyBorder="1" applyAlignment="1" applyProtection="1">
      <alignment horizontal="left" shrinkToFit="1"/>
      <protection locked="0"/>
    </xf>
    <xf numFmtId="0" fontId="18" fillId="5" borderId="1" xfId="2" applyFont="1" applyFill="1" applyBorder="1" applyAlignment="1" applyProtection="1">
      <alignment horizontal="center" shrinkToFit="1"/>
      <protection locked="0"/>
    </xf>
    <xf numFmtId="0" fontId="28" fillId="0" borderId="0" xfId="0" applyFont="1" applyAlignment="1">
      <alignment horizontal="center" vertical="center"/>
    </xf>
    <xf numFmtId="0" fontId="30" fillId="6" borderId="8" xfId="2" applyFont="1" applyFill="1" applyBorder="1" applyAlignment="1" applyProtection="1">
      <alignment horizontal="center" wrapText="1"/>
      <protection locked="0"/>
    </xf>
    <xf numFmtId="0" fontId="23" fillId="6" borderId="9" xfId="2" applyFont="1" applyFill="1" applyBorder="1" applyAlignment="1" applyProtection="1">
      <alignment horizontal="center" wrapText="1"/>
      <protection locked="0"/>
    </xf>
    <xf numFmtId="0" fontId="23" fillId="6" borderId="10" xfId="2" applyFont="1" applyFill="1" applyBorder="1" applyAlignment="1" applyProtection="1">
      <alignment horizontal="center" wrapText="1"/>
      <protection locked="0"/>
    </xf>
    <xf numFmtId="0" fontId="18" fillId="5" borderId="11" xfId="2" applyFont="1" applyFill="1" applyBorder="1" applyAlignment="1" applyProtection="1">
      <alignment horizontal="center" wrapText="1"/>
      <protection locked="0"/>
    </xf>
    <xf numFmtId="0" fontId="18" fillId="5" borderId="12" xfId="2" applyFont="1" applyFill="1" applyBorder="1" applyAlignment="1" applyProtection="1">
      <alignment wrapText="1"/>
      <protection locked="0"/>
    </xf>
    <xf numFmtId="0" fontId="21" fillId="8" borderId="11" xfId="2" applyFont="1" applyFill="1" applyBorder="1" applyAlignment="1" applyProtection="1">
      <alignment horizontal="center" wrapText="1"/>
      <protection locked="0"/>
    </xf>
    <xf numFmtId="0" fontId="21" fillId="8" borderId="12" xfId="2" applyFont="1" applyFill="1" applyBorder="1" applyAlignment="1" applyProtection="1">
      <alignment horizontal="left" wrapText="1"/>
      <protection locked="0"/>
    </xf>
    <xf numFmtId="0" fontId="6" fillId="0" borderId="11" xfId="2" applyFont="1" applyBorder="1" applyAlignment="1" applyProtection="1">
      <alignment horizontal="center" vertical="center" wrapText="1"/>
      <protection locked="0"/>
    </xf>
    <xf numFmtId="0" fontId="6" fillId="0" borderId="12" xfId="2" applyFont="1" applyBorder="1" applyAlignment="1" applyProtection="1">
      <alignment vertical="center" wrapText="1"/>
      <protection locked="0"/>
    </xf>
    <xf numFmtId="0" fontId="18" fillId="5" borderId="12" xfId="2" applyFont="1" applyFill="1" applyBorder="1" applyAlignment="1" applyProtection="1">
      <alignment horizontal="center" wrapText="1"/>
      <protection locked="0"/>
    </xf>
    <xf numFmtId="0" fontId="6" fillId="0" borderId="11" xfId="2" applyNumberFormat="1" applyFont="1" applyBorder="1" applyAlignment="1" applyProtection="1">
      <alignment horizontal="center" vertical="center" wrapText="1"/>
      <protection locked="0"/>
    </xf>
    <xf numFmtId="0" fontId="18" fillId="5" borderId="11" xfId="2" applyNumberFormat="1" applyFont="1" applyFill="1" applyBorder="1" applyAlignment="1" applyProtection="1">
      <alignment horizontal="center" wrapText="1"/>
      <protection locked="0"/>
    </xf>
    <xf numFmtId="0" fontId="6" fillId="0" borderId="13" xfId="2" applyNumberFormat="1" applyFont="1" applyBorder="1" applyAlignment="1" applyProtection="1">
      <alignment horizontal="center" vertical="center" wrapText="1"/>
      <protection locked="0"/>
    </xf>
    <xf numFmtId="0" fontId="4" fillId="0" borderId="14" xfId="2" applyFont="1" applyBorder="1" applyAlignment="1">
      <alignment horizontal="center" vertical="center" shrinkToFit="1"/>
    </xf>
    <xf numFmtId="0" fontId="6" fillId="0" borderId="15" xfId="2" applyFont="1" applyBorder="1" applyAlignment="1" applyProtection="1">
      <alignment vertical="center" wrapText="1"/>
      <protection locked="0"/>
    </xf>
    <xf numFmtId="0" fontId="32" fillId="0" borderId="0" xfId="2" applyFont="1" applyAlignment="1" applyProtection="1">
      <alignment wrapText="1"/>
      <protection locked="0"/>
    </xf>
    <xf numFmtId="0" fontId="9" fillId="0" borderId="0" xfId="2" applyFont="1" applyFill="1" applyBorder="1" applyAlignment="1">
      <alignment horizontal="center" vertical="center" wrapText="1"/>
    </xf>
    <xf numFmtId="0" fontId="22" fillId="6" borderId="8" xfId="2" applyFont="1" applyFill="1" applyBorder="1" applyAlignment="1" applyProtection="1">
      <alignment horizontal="center" wrapText="1"/>
      <protection locked="0"/>
    </xf>
    <xf numFmtId="0" fontId="11" fillId="0" borderId="1" xfId="2" applyFont="1" applyBorder="1" applyAlignment="1">
      <alignment horizontal="center" vertical="center"/>
    </xf>
    <xf numFmtId="0" fontId="6" fillId="0" borderId="13" xfId="2" applyFont="1" applyBorder="1" applyAlignment="1" applyProtection="1">
      <alignment horizontal="center" vertical="center" wrapText="1"/>
      <protection locked="0"/>
    </xf>
    <xf numFmtId="0" fontId="23" fillId="6" borderId="9" xfId="2" applyFont="1" applyFill="1" applyBorder="1" applyAlignment="1" applyProtection="1">
      <alignment horizontal="center" shrinkToFit="1"/>
      <protection locked="0"/>
    </xf>
    <xf numFmtId="0" fontId="18" fillId="5" borderId="1" xfId="2" applyFont="1" applyFill="1" applyBorder="1" applyAlignment="1" applyProtection="1">
      <alignment shrinkToFit="1"/>
      <protection locked="0"/>
    </xf>
    <xf numFmtId="0" fontId="21" fillId="8" borderId="1" xfId="2" applyFont="1" applyFill="1" applyBorder="1" applyAlignment="1" applyProtection="1">
      <alignment horizontal="center" shrinkToFit="1"/>
      <protection locked="0"/>
    </xf>
    <xf numFmtId="0" fontId="15" fillId="0" borderId="0" xfId="2" applyFont="1" applyBorder="1" applyAlignment="1">
      <alignment horizontal="center" vertical="center" shrinkToFit="1"/>
    </xf>
    <xf numFmtId="0" fontId="4" fillId="0" borderId="0" xfId="2" applyFont="1" applyAlignment="1">
      <alignment horizontal="center" vertical="center" shrinkToFit="1"/>
    </xf>
    <xf numFmtId="0" fontId="6" fillId="0" borderId="0" xfId="2" applyFont="1" applyAlignment="1">
      <alignment horizontal="center" vertical="center" shrinkToFit="1"/>
    </xf>
    <xf numFmtId="9" fontId="8" fillId="0" borderId="12" xfId="2" applyNumberFormat="1" applyFont="1" applyBorder="1" applyAlignment="1">
      <alignment horizontal="center" vertical="center" wrapText="1"/>
    </xf>
    <xf numFmtId="0" fontId="16" fillId="0" borderId="14" xfId="2" applyFont="1" applyBorder="1" applyAlignment="1">
      <alignment horizontal="center" vertical="center" wrapText="1"/>
    </xf>
    <xf numFmtId="9" fontId="8" fillId="0" borderId="19" xfId="2" applyNumberFormat="1" applyFont="1" applyBorder="1" applyAlignment="1">
      <alignment horizontal="center" vertical="center" wrapText="1"/>
    </xf>
    <xf numFmtId="9" fontId="8" fillId="0" borderId="15" xfId="2" applyNumberFormat="1" applyFont="1" applyBorder="1" applyAlignment="1">
      <alignment horizontal="center" vertical="center" wrapText="1"/>
    </xf>
    <xf numFmtId="0" fontId="34" fillId="5" borderId="12" xfId="2" applyFont="1" applyFill="1" applyBorder="1" applyAlignment="1" applyProtection="1">
      <alignment wrapText="1"/>
      <protection locked="0"/>
    </xf>
    <xf numFmtId="0" fontId="30" fillId="7" borderId="20" xfId="2" applyFont="1" applyFill="1" applyBorder="1" applyAlignment="1">
      <alignment horizontal="center" wrapText="1"/>
    </xf>
    <xf numFmtId="0" fontId="30" fillId="7" borderId="21" xfId="2" applyFont="1" applyFill="1" applyBorder="1" applyAlignment="1">
      <alignment horizontal="center" wrapText="1"/>
    </xf>
    <xf numFmtId="0" fontId="24" fillId="7" borderId="21" xfId="2" applyFont="1" applyFill="1" applyBorder="1" applyAlignment="1">
      <alignment horizontal="center" wrapText="1" shrinkToFit="1"/>
    </xf>
    <xf numFmtId="0" fontId="33" fillId="7" borderId="22" xfId="2" applyFont="1" applyFill="1" applyBorder="1" applyAlignment="1">
      <alignment horizontal="center" wrapText="1" shrinkToFit="1"/>
    </xf>
    <xf numFmtId="0" fontId="19" fillId="0" borderId="8" xfId="2" applyFont="1" applyBorder="1" applyAlignment="1">
      <alignment horizontal="center" vertical="center" shrinkToFit="1"/>
    </xf>
    <xf numFmtId="0" fontId="16" fillId="0" borderId="9" xfId="2" applyFont="1" applyBorder="1" applyAlignment="1">
      <alignment horizontal="center" vertical="center" wrapText="1"/>
    </xf>
    <xf numFmtId="9" fontId="8" fillId="0" borderId="23" xfId="2" applyNumberFormat="1" applyFont="1" applyBorder="1" applyAlignment="1">
      <alignment horizontal="center" vertical="center" wrapText="1"/>
    </xf>
    <xf numFmtId="9" fontId="8" fillId="0" borderId="10" xfId="2" applyNumberFormat="1" applyFont="1" applyBorder="1" applyAlignment="1">
      <alignment horizontal="center" vertical="center" wrapText="1"/>
    </xf>
    <xf numFmtId="0" fontId="19" fillId="0" borderId="11" xfId="2" applyFont="1" applyBorder="1" applyAlignment="1">
      <alignment horizontal="center" vertical="center" shrinkToFit="1"/>
    </xf>
    <xf numFmtId="0" fontId="8" fillId="0" borderId="13" xfId="2" applyFont="1" applyBorder="1" applyAlignment="1">
      <alignment horizontal="center" vertical="center" shrinkToFit="1"/>
    </xf>
    <xf numFmtId="0" fontId="6" fillId="0" borderId="1" xfId="2" applyFont="1" applyBorder="1" applyAlignment="1" applyProtection="1">
      <alignment horizontal="left" vertical="center" wrapText="1"/>
      <protection locked="0"/>
    </xf>
    <xf numFmtId="0" fontId="6" fillId="0" borderId="1" xfId="2" applyFont="1" applyBorder="1" applyAlignment="1" applyProtection="1">
      <alignment vertical="center" wrapText="1"/>
      <protection locked="0"/>
    </xf>
    <xf numFmtId="0" fontId="6" fillId="0" borderId="14" xfId="2" applyFont="1" applyBorder="1" applyAlignment="1" applyProtection="1">
      <alignment horizontal="left" vertical="center" wrapText="1"/>
      <protection locked="0"/>
    </xf>
    <xf numFmtId="0" fontId="6" fillId="0" borderId="1" xfId="2" applyFont="1" applyBorder="1" applyAlignment="1" applyProtection="1">
      <alignment horizontal="left" vertical="center" shrinkToFit="1"/>
      <protection locked="0"/>
    </xf>
    <xf numFmtId="0" fontId="6" fillId="0" borderId="14" xfId="2" applyFont="1" applyBorder="1" applyAlignment="1" applyProtection="1">
      <alignment horizontal="left" vertical="center" shrinkToFit="1"/>
      <protection locked="0"/>
    </xf>
    <xf numFmtId="0" fontId="11" fillId="0" borderId="7" xfId="2" applyFont="1" applyBorder="1" applyAlignment="1" applyProtection="1">
      <alignment horizontal="center" vertical="center" wrapText="1"/>
      <protection locked="0"/>
    </xf>
    <xf numFmtId="0" fontId="11" fillId="0" borderId="16" xfId="2" applyFont="1" applyBorder="1" applyAlignment="1">
      <alignment horizontal="center" vertical="center"/>
    </xf>
    <xf numFmtId="0" fontId="11" fillId="0" borderId="17" xfId="2" applyFont="1" applyBorder="1" applyAlignment="1">
      <alignment horizontal="center" vertical="center"/>
    </xf>
    <xf numFmtId="0" fontId="11" fillId="0" borderId="18" xfId="2" applyFont="1" applyBorder="1" applyAlignment="1">
      <alignment horizontal="center" vertical="center"/>
    </xf>
  </cellXfs>
  <cellStyles count="6">
    <cellStyle name="_state_yes" xfId="1" xr:uid="{00000000-0005-0000-0000-000000000000}"/>
    <cellStyle name="ConditionalStyle_0" xfId="4" xr:uid="{00000000-0005-0000-0000-000001000000}"/>
    <cellStyle name="ConditionalStyle_2" xfId="3" xr:uid="{00000000-0005-0000-0000-000002000000}"/>
    <cellStyle name="Excel Built-in Normal" xfId="2" xr:uid="{00000000-0005-0000-0000-000003000000}"/>
    <cellStyle name="Normal" xfId="0" builtinId="0"/>
    <cellStyle name="Status" xfId="5" xr:uid="{00000000-0005-0000-0000-000006000000}"/>
  </cellStyles>
  <dxfs count="682">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color theme="0"/>
      </font>
      <fill>
        <patternFill>
          <bgColor theme="0" tint="-0.34998626667073579"/>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b val="0"/>
        <condense val="0"/>
        <extend val="0"/>
        <color indexed="9"/>
      </font>
      <fill>
        <patternFill patternType="solid">
          <fgColor indexed="15"/>
          <bgColor indexed="4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CC00"/>
      <rgbColor rgb="000000FF"/>
      <rgbColor rgb="00FFFF00"/>
      <rgbColor rgb="00FF00FF"/>
      <rgbColor rgb="0066FF66"/>
      <rgbColor rgb="00800000"/>
      <rgbColor rgb="00008000"/>
      <rgbColor rgb="00000080"/>
      <rgbColor rgb="00808000"/>
      <rgbColor rgb="00800080"/>
      <rgbColor rgb="00009999"/>
      <rgbColor rgb="00B2B2B2"/>
      <rgbColor rgb="00808080"/>
      <rgbColor rgb="009999FF"/>
      <rgbColor rgb="00993366"/>
      <rgbColor rgb="00CCFF99"/>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66"/>
      <rgbColor rgb="00A0FFA0"/>
      <rgbColor rgb="00FF99CC"/>
      <rgbColor rgb="00CC99FF"/>
      <rgbColor rgb="00FFCC99"/>
      <rgbColor rgb="003366FF"/>
      <rgbColor rgb="0033FF99"/>
      <rgbColor rgb="0099FF33"/>
      <rgbColor rgb="00FFCC00"/>
      <rgbColor rgb="00CC9900"/>
      <rgbColor rgb="00FF6600"/>
      <rgbColor rgb="00666699"/>
      <rgbColor rgb="00969696"/>
      <rgbColor rgb="00003366"/>
      <rgbColor rgb="00339966"/>
      <rgbColor rgb="00003300"/>
      <rgbColor rgb="00333300"/>
      <rgbColor rgb="00993300"/>
      <rgbColor rgb="00993366"/>
      <rgbColor rgb="00333399"/>
      <rgbColor rgb="00333333"/>
    </indexedColors>
    <mruColors>
      <color rgb="FF336600"/>
      <color rgb="FF8E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bg1">
                  <a:lumMod val="95000"/>
                </a:schemeClr>
              </a:solidFill>
            </c:spPr>
            <c:extLst>
              <c:ext xmlns:c16="http://schemas.microsoft.com/office/drawing/2014/chart" uri="{C3380CC4-5D6E-409C-BE32-E72D297353CC}">
                <c16:uniqueId val="{00000001-C69D-45E6-B8E5-F46878ADD539}"/>
              </c:ext>
            </c:extLst>
          </c:dPt>
          <c:dPt>
            <c:idx val="1"/>
            <c:bubble3D val="0"/>
            <c:spPr>
              <a:solidFill>
                <a:srgbClr val="FF0000"/>
              </a:solidFill>
            </c:spPr>
            <c:extLst>
              <c:ext xmlns:c16="http://schemas.microsoft.com/office/drawing/2014/chart" uri="{C3380CC4-5D6E-409C-BE32-E72D297353CC}">
                <c16:uniqueId val="{00000003-C69D-45E6-B8E5-F46878ADD539}"/>
              </c:ext>
            </c:extLst>
          </c:dPt>
          <c:dPt>
            <c:idx val="2"/>
            <c:bubble3D val="0"/>
            <c:spPr>
              <a:solidFill>
                <a:srgbClr val="8E0000"/>
              </a:solidFill>
            </c:spPr>
            <c:extLst>
              <c:ext xmlns:c16="http://schemas.microsoft.com/office/drawing/2014/chart" uri="{C3380CC4-5D6E-409C-BE32-E72D297353CC}">
                <c16:uniqueId val="{00000005-C69D-45E6-B8E5-F46878ADD539}"/>
              </c:ext>
            </c:extLst>
          </c:dPt>
          <c:dPt>
            <c:idx val="3"/>
            <c:bubble3D val="0"/>
            <c:spPr>
              <a:solidFill>
                <a:schemeClr val="bg2">
                  <a:lumMod val="50000"/>
                </a:schemeClr>
              </a:solidFill>
            </c:spPr>
            <c:extLst>
              <c:ext xmlns:c16="http://schemas.microsoft.com/office/drawing/2014/chart" uri="{C3380CC4-5D6E-409C-BE32-E72D297353CC}">
                <c16:uniqueId val="{00000007-C69D-45E6-B8E5-F46878ADD539}"/>
              </c:ext>
            </c:extLst>
          </c:dPt>
          <c:dPt>
            <c:idx val="4"/>
            <c:bubble3D val="0"/>
            <c:spPr>
              <a:solidFill>
                <a:srgbClr val="FFC000"/>
              </a:solidFill>
            </c:spPr>
            <c:extLst>
              <c:ext xmlns:c16="http://schemas.microsoft.com/office/drawing/2014/chart" uri="{C3380CC4-5D6E-409C-BE32-E72D297353CC}">
                <c16:uniqueId val="{00000009-C69D-45E6-B8E5-F46878ADD539}"/>
              </c:ext>
            </c:extLst>
          </c:dPt>
          <c:dPt>
            <c:idx val="5"/>
            <c:bubble3D val="0"/>
            <c:spPr>
              <a:solidFill>
                <a:srgbClr val="92D050"/>
              </a:solidFill>
            </c:spPr>
            <c:extLst>
              <c:ext xmlns:c16="http://schemas.microsoft.com/office/drawing/2014/chart" uri="{C3380CC4-5D6E-409C-BE32-E72D297353CC}">
                <c16:uniqueId val="{0000000B-C69D-45E6-B8E5-F46878ADD539}"/>
              </c:ext>
            </c:extLst>
          </c:dPt>
          <c:dPt>
            <c:idx val="6"/>
            <c:bubble3D val="0"/>
            <c:spPr>
              <a:solidFill>
                <a:srgbClr val="336600"/>
              </a:solidFill>
            </c:spPr>
            <c:extLst>
              <c:ext xmlns:c16="http://schemas.microsoft.com/office/drawing/2014/chart" uri="{C3380CC4-5D6E-409C-BE32-E72D297353CC}">
                <c16:uniqueId val="{0000000D-C69D-45E6-B8E5-F46878ADD539}"/>
              </c:ext>
            </c:extLst>
          </c:dPt>
          <c:dPt>
            <c:idx val="7"/>
            <c:bubble3D val="0"/>
            <c:spPr>
              <a:solidFill>
                <a:schemeClr val="bg1">
                  <a:lumMod val="65000"/>
                </a:schemeClr>
              </a:solidFill>
            </c:spPr>
            <c:extLst>
              <c:ext xmlns:c16="http://schemas.microsoft.com/office/drawing/2014/chart" uri="{C3380CC4-5D6E-409C-BE32-E72D297353CC}">
                <c16:uniqueId val="{0000000F-C69D-45E6-B8E5-F46878ADD539}"/>
              </c:ext>
            </c:extLst>
          </c:dPt>
          <c:cat>
            <c:strRef>
              <c:f>Metrics!$B$3:$B$10</c:f>
              <c:strCache>
                <c:ptCount val="8"/>
                <c:pt idx="0">
                  <c:v>? Unknown</c:v>
                </c:pt>
                <c:pt idx="1">
                  <c:v>Nonexistent</c:v>
                </c:pt>
                <c:pt idx="2">
                  <c:v>Initial</c:v>
                </c:pt>
                <c:pt idx="3">
                  <c:v>Limited</c:v>
                </c:pt>
                <c:pt idx="4">
                  <c:v>Defined</c:v>
                </c:pt>
                <c:pt idx="5">
                  <c:v>Managed</c:v>
                </c:pt>
                <c:pt idx="6">
                  <c:v>Optimized</c:v>
                </c:pt>
                <c:pt idx="7">
                  <c:v>Not applicable</c:v>
                </c:pt>
              </c:strCache>
            </c:strRef>
          </c:cat>
          <c:val>
            <c:numRef>
              <c:f>Metrics!$D$3:$D$10</c:f>
              <c:numCache>
                <c:formatCode>0%</c:formatCode>
                <c:ptCount val="8"/>
                <c:pt idx="0">
                  <c:v>0.7407407407407407</c:v>
                </c:pt>
                <c:pt idx="1">
                  <c:v>7.407407407407407E-2</c:v>
                </c:pt>
                <c:pt idx="2">
                  <c:v>3.7037037037037035E-2</c:v>
                </c:pt>
                <c:pt idx="3">
                  <c:v>7.407407407407407E-2</c:v>
                </c:pt>
                <c:pt idx="4">
                  <c:v>3.7037037037037035E-2</c:v>
                </c:pt>
                <c:pt idx="5">
                  <c:v>0</c:v>
                </c:pt>
                <c:pt idx="6">
                  <c:v>0</c:v>
                </c:pt>
                <c:pt idx="7">
                  <c:v>3.7037037037037035E-2</c:v>
                </c:pt>
              </c:numCache>
            </c:numRef>
          </c:val>
          <c:extLst>
            <c:ext xmlns:c16="http://schemas.microsoft.com/office/drawing/2014/chart" uri="{C3380CC4-5D6E-409C-BE32-E72D297353CC}">
              <c16:uniqueId val="{00000010-C69D-45E6-B8E5-F46878ADD539}"/>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sz="1400"/>
          </a:pPr>
          <a:endParaRPr lang="en-US"/>
        </a:p>
      </c:txPr>
    </c:legend>
    <c:plotVisOnly val="1"/>
    <c:dispBlanksAs val="gap"/>
    <c:showDLblsOverMax val="0"/>
  </c:chart>
  <c:spPr>
    <a:effectLst>
      <a:glow rad="101600">
        <a:schemeClr val="accent1">
          <a:satMod val="175000"/>
          <a:alpha val="40000"/>
        </a:schemeClr>
      </a:glow>
    </a:effectLst>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1"/>
          <c:order val="0"/>
          <c:tx>
            <c:strRef>
              <c:f>Metrics!$E$2</c:f>
              <c:strCache>
                <c:ptCount val="1"/>
                <c:pt idx="0">
                  <c:v>Proportion of information security controls</c:v>
                </c:pt>
              </c:strCache>
            </c:strRef>
          </c:tx>
          <c:dPt>
            <c:idx val="0"/>
            <c:bubble3D val="0"/>
            <c:spPr>
              <a:solidFill>
                <a:schemeClr val="bg1">
                  <a:lumMod val="95000"/>
                </a:schemeClr>
              </a:solidFill>
            </c:spPr>
            <c:extLst>
              <c:ext xmlns:c16="http://schemas.microsoft.com/office/drawing/2014/chart" uri="{C3380CC4-5D6E-409C-BE32-E72D297353CC}">
                <c16:uniqueId val="{00000001-FEE6-4459-9A92-74829A1E2295}"/>
              </c:ext>
            </c:extLst>
          </c:dPt>
          <c:dPt>
            <c:idx val="1"/>
            <c:bubble3D val="0"/>
            <c:spPr>
              <a:solidFill>
                <a:srgbClr val="FF0000"/>
              </a:solidFill>
            </c:spPr>
            <c:extLst>
              <c:ext xmlns:c16="http://schemas.microsoft.com/office/drawing/2014/chart" uri="{C3380CC4-5D6E-409C-BE32-E72D297353CC}">
                <c16:uniqueId val="{00000003-FEE6-4459-9A92-74829A1E2295}"/>
              </c:ext>
            </c:extLst>
          </c:dPt>
          <c:dPt>
            <c:idx val="2"/>
            <c:bubble3D val="0"/>
            <c:spPr>
              <a:solidFill>
                <a:srgbClr val="8E0000"/>
              </a:solidFill>
            </c:spPr>
            <c:extLst>
              <c:ext xmlns:c16="http://schemas.microsoft.com/office/drawing/2014/chart" uri="{C3380CC4-5D6E-409C-BE32-E72D297353CC}">
                <c16:uniqueId val="{00000005-FEE6-4459-9A92-74829A1E2295}"/>
              </c:ext>
            </c:extLst>
          </c:dPt>
          <c:dPt>
            <c:idx val="3"/>
            <c:bubble3D val="0"/>
            <c:spPr>
              <a:solidFill>
                <a:schemeClr val="bg2">
                  <a:lumMod val="50000"/>
                </a:schemeClr>
              </a:solidFill>
            </c:spPr>
            <c:extLst>
              <c:ext xmlns:c16="http://schemas.microsoft.com/office/drawing/2014/chart" uri="{C3380CC4-5D6E-409C-BE32-E72D297353CC}">
                <c16:uniqueId val="{00000007-FEE6-4459-9A92-74829A1E2295}"/>
              </c:ext>
            </c:extLst>
          </c:dPt>
          <c:dPt>
            <c:idx val="4"/>
            <c:bubble3D val="0"/>
            <c:spPr>
              <a:solidFill>
                <a:srgbClr val="FFC000"/>
              </a:solidFill>
            </c:spPr>
            <c:extLst>
              <c:ext xmlns:c16="http://schemas.microsoft.com/office/drawing/2014/chart" uri="{C3380CC4-5D6E-409C-BE32-E72D297353CC}">
                <c16:uniqueId val="{00000009-FEE6-4459-9A92-74829A1E2295}"/>
              </c:ext>
            </c:extLst>
          </c:dPt>
          <c:dPt>
            <c:idx val="5"/>
            <c:bubble3D val="0"/>
            <c:spPr>
              <a:solidFill>
                <a:srgbClr val="92D050"/>
              </a:solidFill>
            </c:spPr>
            <c:extLst>
              <c:ext xmlns:c16="http://schemas.microsoft.com/office/drawing/2014/chart" uri="{C3380CC4-5D6E-409C-BE32-E72D297353CC}">
                <c16:uniqueId val="{0000000B-FEE6-4459-9A92-74829A1E2295}"/>
              </c:ext>
            </c:extLst>
          </c:dPt>
          <c:dPt>
            <c:idx val="6"/>
            <c:bubble3D val="0"/>
            <c:spPr>
              <a:solidFill>
                <a:srgbClr val="336600"/>
              </a:solidFill>
            </c:spPr>
            <c:extLst>
              <c:ext xmlns:c16="http://schemas.microsoft.com/office/drawing/2014/chart" uri="{C3380CC4-5D6E-409C-BE32-E72D297353CC}">
                <c16:uniqueId val="{0000000D-FEE6-4459-9A92-74829A1E2295}"/>
              </c:ext>
            </c:extLst>
          </c:dPt>
          <c:dPt>
            <c:idx val="7"/>
            <c:bubble3D val="0"/>
            <c:spPr>
              <a:solidFill>
                <a:schemeClr val="bg1">
                  <a:lumMod val="65000"/>
                </a:schemeClr>
              </a:solidFill>
            </c:spPr>
            <c:extLst>
              <c:ext xmlns:c16="http://schemas.microsoft.com/office/drawing/2014/chart" uri="{C3380CC4-5D6E-409C-BE32-E72D297353CC}">
                <c16:uniqueId val="{0000000F-FEE6-4459-9A92-74829A1E2295}"/>
              </c:ext>
            </c:extLst>
          </c:dPt>
          <c:cat>
            <c:strRef>
              <c:f>Metrics!$B$3:$B$10</c:f>
              <c:strCache>
                <c:ptCount val="8"/>
                <c:pt idx="0">
                  <c:v>? Unknown</c:v>
                </c:pt>
                <c:pt idx="1">
                  <c:v>Nonexistent</c:v>
                </c:pt>
                <c:pt idx="2">
                  <c:v>Initial</c:v>
                </c:pt>
                <c:pt idx="3">
                  <c:v>Limited</c:v>
                </c:pt>
                <c:pt idx="4">
                  <c:v>Defined</c:v>
                </c:pt>
                <c:pt idx="5">
                  <c:v>Managed</c:v>
                </c:pt>
                <c:pt idx="6">
                  <c:v>Optimized</c:v>
                </c:pt>
                <c:pt idx="7">
                  <c:v>Not applicable</c:v>
                </c:pt>
              </c:strCache>
            </c:strRef>
          </c:cat>
          <c:val>
            <c:numRef>
              <c:f>Metrics!$E$3:$E$10</c:f>
              <c:numCache>
                <c:formatCode>0%</c:formatCode>
                <c:ptCount val="8"/>
                <c:pt idx="0">
                  <c:v>0.92982456140350878</c:v>
                </c:pt>
                <c:pt idx="1">
                  <c:v>8.771929824561403E-3</c:v>
                </c:pt>
                <c:pt idx="2">
                  <c:v>8.771929824561403E-3</c:v>
                </c:pt>
                <c:pt idx="3">
                  <c:v>8.771929824561403E-3</c:v>
                </c:pt>
                <c:pt idx="4">
                  <c:v>8.771929824561403E-3</c:v>
                </c:pt>
                <c:pt idx="5">
                  <c:v>8.771929824561403E-3</c:v>
                </c:pt>
                <c:pt idx="6">
                  <c:v>1.7543859649122806E-2</c:v>
                </c:pt>
                <c:pt idx="7">
                  <c:v>8.771929824561403E-3</c:v>
                </c:pt>
              </c:numCache>
            </c:numRef>
          </c:val>
          <c:extLst>
            <c:ext xmlns:c16="http://schemas.microsoft.com/office/drawing/2014/chart" uri="{C3380CC4-5D6E-409C-BE32-E72D297353CC}">
              <c16:uniqueId val="{00000010-FEE6-4459-9A92-74829A1E2295}"/>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sz="1400"/>
          </a:pPr>
          <a:endParaRPr lang="en-US"/>
        </a:p>
      </c:txPr>
    </c:legend>
    <c:plotVisOnly val="1"/>
    <c:dispBlanksAs val="gap"/>
    <c:showDLblsOverMax val="0"/>
  </c:chart>
  <c:spPr>
    <a:effectLst>
      <a:glow rad="101600">
        <a:schemeClr val="accent1">
          <a:satMod val="175000"/>
          <a:alpha val="40000"/>
        </a:schemeClr>
      </a:glow>
    </a:effectLst>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120649</xdr:colOff>
      <xdr:row>0</xdr:row>
      <xdr:rowOff>127345</xdr:rowOff>
    </xdr:from>
    <xdr:to>
      <xdr:col>1</xdr:col>
      <xdr:colOff>3997858</xdr:colOff>
      <xdr:row>1</xdr:row>
      <xdr:rowOff>63500</xdr:rowOff>
    </xdr:to>
    <xdr:pic>
      <xdr:nvPicPr>
        <xdr:cNvPr id="3" name="Picture 2">
          <a:extLst>
            <a:ext uri="{FF2B5EF4-FFF2-40B4-BE49-F238E27FC236}">
              <a16:creationId xmlns:a16="http://schemas.microsoft.com/office/drawing/2014/main" id="{53498E40-71E6-4BE8-AEAF-C9614E4123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0649" y="127345"/>
          <a:ext cx="4042309" cy="12315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352425</xdr:colOff>
      <xdr:row>0</xdr:row>
      <xdr:rowOff>152400</xdr:rowOff>
    </xdr:from>
    <xdr:to>
      <xdr:col>14</xdr:col>
      <xdr:colOff>333375</xdr:colOff>
      <xdr:row>7</xdr:row>
      <xdr:rowOff>733425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323850</xdr:colOff>
      <xdr:row>8</xdr:row>
      <xdr:rowOff>76200</xdr:rowOff>
    </xdr:from>
    <xdr:to>
      <xdr:col>14</xdr:col>
      <xdr:colOff>304800</xdr:colOff>
      <xdr:row>34</xdr:row>
      <xdr:rowOff>142874</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0.10597</cdr:x>
      <cdr:y>0.017</cdr:y>
    </cdr:from>
    <cdr:to>
      <cdr:x>0.91194</cdr:x>
      <cdr:y>0.10046</cdr:y>
    </cdr:to>
    <cdr:sp macro="" textlink="">
      <cdr:nvSpPr>
        <cdr:cNvPr id="2" name="TextBox 1"/>
        <cdr:cNvSpPr txBox="1"/>
      </cdr:nvSpPr>
      <cdr:spPr>
        <a:xfrm xmlns:a="http://schemas.openxmlformats.org/drawingml/2006/main">
          <a:off x="676275" y="104776"/>
          <a:ext cx="5143500" cy="5143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2800" b="1"/>
            <a:t>ISMS implementation status</a:t>
          </a:r>
        </a:p>
      </cdr:txBody>
    </cdr:sp>
  </cdr:relSizeAnchor>
</c:userShapes>
</file>

<file path=xl/drawings/drawing4.xml><?xml version="1.0" encoding="utf-8"?>
<c:userShapes xmlns:c="http://schemas.openxmlformats.org/drawingml/2006/chart">
  <cdr:relSizeAnchor xmlns:cdr="http://schemas.openxmlformats.org/drawingml/2006/chartDrawing">
    <cdr:from>
      <cdr:x>0.10597</cdr:x>
      <cdr:y>0.017</cdr:y>
    </cdr:from>
    <cdr:to>
      <cdr:x>0.91194</cdr:x>
      <cdr:y>0.10046</cdr:y>
    </cdr:to>
    <cdr:sp macro="" textlink="">
      <cdr:nvSpPr>
        <cdr:cNvPr id="2" name="TextBox 1"/>
        <cdr:cNvSpPr txBox="1"/>
      </cdr:nvSpPr>
      <cdr:spPr>
        <a:xfrm xmlns:a="http://schemas.openxmlformats.org/drawingml/2006/main">
          <a:off x="676275" y="104776"/>
          <a:ext cx="5143500" cy="5143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2800" b="1"/>
            <a:t>Infosec controls status</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1"/>
  <sheetViews>
    <sheetView zoomScale="125" zoomScaleNormal="100" workbookViewId="0">
      <selection activeCell="B14" sqref="B14"/>
    </sheetView>
  </sheetViews>
  <sheetFormatPr baseColWidth="10" defaultColWidth="9.1640625" defaultRowHeight="14" x14ac:dyDescent="0.2"/>
  <cols>
    <col min="1" max="1" width="2.1640625" style="2" customWidth="1"/>
    <col min="2" max="2" width="172.6640625" style="2" customWidth="1"/>
    <col min="3" max="16384" width="9.1640625" style="2"/>
  </cols>
  <sheetData>
    <row r="1" spans="2:2" s="4" customFormat="1" ht="102.75" customHeight="1" x14ac:dyDescent="0.2">
      <c r="B1" s="6" t="s">
        <v>419</v>
      </c>
    </row>
    <row r="2" spans="2:2" s="5" customFormat="1" ht="28.5" customHeight="1" x14ac:dyDescent="0.25">
      <c r="B2" s="7" t="s">
        <v>0</v>
      </c>
    </row>
    <row r="3" spans="2:2" ht="12.75" customHeight="1" x14ac:dyDescent="0.2">
      <c r="B3" s="2" t="s">
        <v>420</v>
      </c>
    </row>
    <row r="4" spans="2:2" ht="43.5" customHeight="1" x14ac:dyDescent="0.2">
      <c r="B4" s="2" t="s">
        <v>38</v>
      </c>
    </row>
    <row r="5" spans="2:2" ht="28.5" customHeight="1" x14ac:dyDescent="0.2">
      <c r="B5" s="2" t="s">
        <v>421</v>
      </c>
    </row>
    <row r="6" spans="2:2" s="5" customFormat="1" ht="28.5" customHeight="1" x14ac:dyDescent="0.25">
      <c r="B6" s="7" t="s">
        <v>1</v>
      </c>
    </row>
    <row r="7" spans="2:2" ht="30" customHeight="1" x14ac:dyDescent="0.2">
      <c r="B7" s="2" t="s">
        <v>416</v>
      </c>
    </row>
    <row r="8" spans="2:2" ht="39" customHeight="1" x14ac:dyDescent="0.2">
      <c r="B8" s="2" t="s">
        <v>415</v>
      </c>
    </row>
    <row r="9" spans="2:2" ht="17.25" customHeight="1" x14ac:dyDescent="0.2">
      <c r="B9" s="2" t="s">
        <v>414</v>
      </c>
    </row>
    <row r="10" spans="2:2" ht="40.5" customHeight="1" x14ac:dyDescent="0.2">
      <c r="B10" s="2" t="s">
        <v>417</v>
      </c>
    </row>
    <row r="11" spans="2:2" x14ac:dyDescent="0.2">
      <c r="B11" s="3"/>
    </row>
  </sheetData>
  <sheetProtection selectLockedCells="1" selectUnlockedCells="1"/>
  <pageMargins left="0.75" right="0.75" top="1" bottom="1" header="0.51180555555555551" footer="0.51180555555555551"/>
  <pageSetup paperSize="9" firstPageNumber="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72"/>
  <sheetViews>
    <sheetView tabSelected="1" zoomScale="106" zoomScaleNormal="106" workbookViewId="0">
      <pane ySplit="2" topLeftCell="A148" activePane="bottomLeft" state="frozen"/>
      <selection pane="bottomLeft" activeCell="D59" sqref="D59"/>
    </sheetView>
  </sheetViews>
  <sheetFormatPr baseColWidth="10" defaultColWidth="8.6640625" defaultRowHeight="18.25" customHeight="1" x14ac:dyDescent="0.2"/>
  <cols>
    <col min="1" max="1" width="1.1640625" style="23" customWidth="1"/>
    <col min="2" max="2" width="10.33203125" style="22" customWidth="1"/>
    <col min="3" max="3" width="75.6640625" style="23" customWidth="1"/>
    <col min="4" max="4" width="12.33203125" style="23" customWidth="1"/>
    <col min="5" max="5" width="65.6640625" style="23" customWidth="1"/>
    <col min="6" max="16384" width="8.6640625" style="23"/>
  </cols>
  <sheetData>
    <row r="1" spans="2:32" s="37" customFormat="1" ht="45.75" customHeight="1" thickBot="1" x14ac:dyDescent="0.2">
      <c r="B1" s="97" t="s">
        <v>266</v>
      </c>
      <c r="C1" s="97"/>
      <c r="D1" s="97"/>
      <c r="E1" s="97"/>
    </row>
    <row r="2" spans="2:32" s="22" customFormat="1" ht="21.75" customHeight="1" x14ac:dyDescent="0.25">
      <c r="B2" s="51" t="s">
        <v>80</v>
      </c>
      <c r="C2" s="52" t="s">
        <v>81</v>
      </c>
      <c r="D2" s="52" t="s">
        <v>2</v>
      </c>
      <c r="E2" s="53" t="s">
        <v>36</v>
      </c>
    </row>
    <row r="3" spans="2:32" s="18" customFormat="1" ht="39.5" customHeight="1" x14ac:dyDescent="0.3">
      <c r="B3" s="54">
        <v>4</v>
      </c>
      <c r="C3" s="17" t="s">
        <v>42</v>
      </c>
      <c r="D3" s="17"/>
      <c r="E3" s="55"/>
    </row>
    <row r="4" spans="2:32" s="35" customFormat="1" ht="22.5" customHeight="1" x14ac:dyDescent="0.2">
      <c r="B4" s="56">
        <v>4.0999999999999996</v>
      </c>
      <c r="C4" s="45" t="s">
        <v>41</v>
      </c>
      <c r="D4" s="46"/>
      <c r="E4" s="57"/>
      <c r="F4" s="36"/>
      <c r="G4" s="36"/>
      <c r="H4" s="36"/>
      <c r="I4" s="36"/>
      <c r="J4" s="36"/>
      <c r="K4" s="36"/>
      <c r="L4" s="36"/>
      <c r="M4" s="36"/>
      <c r="N4" s="36"/>
      <c r="O4" s="36"/>
      <c r="P4" s="36"/>
      <c r="Q4" s="36"/>
      <c r="R4" s="36"/>
      <c r="S4" s="36"/>
      <c r="T4" s="36"/>
      <c r="U4" s="36"/>
      <c r="V4" s="36"/>
      <c r="W4" s="36"/>
      <c r="X4" s="36"/>
      <c r="Y4" s="36"/>
      <c r="Z4" s="36"/>
      <c r="AA4" s="36"/>
      <c r="AB4" s="36"/>
      <c r="AC4" s="36"/>
      <c r="AD4" s="36"/>
      <c r="AE4" s="36"/>
      <c r="AF4" s="36"/>
    </row>
    <row r="5" spans="2:32" s="34" customFormat="1" ht="22.5" customHeight="1" x14ac:dyDescent="0.15">
      <c r="B5" s="58">
        <v>4.0999999999999996</v>
      </c>
      <c r="C5" s="92" t="s">
        <v>54</v>
      </c>
      <c r="D5" s="47" t="s">
        <v>85</v>
      </c>
      <c r="E5" s="59"/>
    </row>
    <row r="6" spans="2:32" s="35" customFormat="1" ht="22.5" customHeight="1" x14ac:dyDescent="0.2">
      <c r="B6" s="56">
        <v>4.2</v>
      </c>
      <c r="C6" s="45" t="s">
        <v>40</v>
      </c>
      <c r="D6" s="48"/>
      <c r="E6" s="57"/>
      <c r="F6" s="36"/>
      <c r="G6" s="36"/>
      <c r="H6" s="36"/>
      <c r="I6" s="36"/>
      <c r="J6" s="36"/>
      <c r="K6" s="36"/>
      <c r="L6" s="36"/>
      <c r="M6" s="36"/>
      <c r="N6" s="36"/>
      <c r="O6" s="36"/>
      <c r="P6" s="36"/>
      <c r="Q6" s="36"/>
      <c r="R6" s="36"/>
      <c r="S6" s="36"/>
      <c r="T6" s="36"/>
      <c r="U6" s="36"/>
      <c r="V6" s="36"/>
      <c r="W6" s="36"/>
      <c r="X6" s="36"/>
      <c r="Y6" s="36"/>
      <c r="Z6" s="36"/>
      <c r="AA6" s="36"/>
      <c r="AB6" s="36"/>
      <c r="AC6" s="36"/>
      <c r="AD6" s="36"/>
      <c r="AE6" s="36"/>
      <c r="AF6" s="36"/>
    </row>
    <row r="7" spans="2:32" s="34" customFormat="1" ht="22.5" customHeight="1" x14ac:dyDescent="0.15">
      <c r="B7" s="58" t="s">
        <v>3</v>
      </c>
      <c r="C7" s="92" t="s">
        <v>89</v>
      </c>
      <c r="D7" s="47" t="s">
        <v>30</v>
      </c>
      <c r="E7" s="59"/>
    </row>
    <row r="8" spans="2:32" s="34" customFormat="1" ht="22.5" customHeight="1" x14ac:dyDescent="0.15">
      <c r="B8" s="58" t="s">
        <v>4</v>
      </c>
      <c r="C8" s="92" t="s">
        <v>64</v>
      </c>
      <c r="D8" s="47" t="s">
        <v>29</v>
      </c>
      <c r="E8" s="59"/>
    </row>
    <row r="9" spans="2:32" s="35" customFormat="1" ht="22.5" customHeight="1" x14ac:dyDescent="0.2">
      <c r="B9" s="56">
        <v>4.3</v>
      </c>
      <c r="C9" s="45" t="s">
        <v>43</v>
      </c>
      <c r="D9" s="48"/>
      <c r="E9" s="57"/>
      <c r="F9" s="36"/>
      <c r="G9" s="36"/>
      <c r="H9" s="36"/>
      <c r="I9" s="36"/>
      <c r="J9" s="36"/>
      <c r="K9" s="36"/>
      <c r="L9" s="36"/>
      <c r="M9" s="36"/>
      <c r="N9" s="36"/>
      <c r="O9" s="36"/>
      <c r="P9" s="36"/>
      <c r="Q9" s="36"/>
      <c r="R9" s="36"/>
      <c r="S9" s="36"/>
      <c r="T9" s="36"/>
      <c r="U9" s="36"/>
      <c r="V9" s="36"/>
      <c r="W9" s="36"/>
      <c r="X9" s="36"/>
      <c r="Y9" s="36"/>
      <c r="Z9" s="36"/>
      <c r="AA9" s="36"/>
      <c r="AB9" s="36"/>
      <c r="AC9" s="36"/>
      <c r="AD9" s="36"/>
      <c r="AE9" s="36"/>
      <c r="AF9" s="36"/>
    </row>
    <row r="10" spans="2:32" s="34" customFormat="1" ht="22.5" customHeight="1" x14ac:dyDescent="0.15">
      <c r="B10" s="58">
        <v>4.3</v>
      </c>
      <c r="C10" s="92" t="s">
        <v>55</v>
      </c>
      <c r="D10" s="47" t="s">
        <v>30</v>
      </c>
      <c r="E10" s="59"/>
    </row>
    <row r="11" spans="2:32" s="35" customFormat="1" ht="22.5" customHeight="1" x14ac:dyDescent="0.2">
      <c r="B11" s="56">
        <v>4.4000000000000004</v>
      </c>
      <c r="C11" s="45" t="s">
        <v>44</v>
      </c>
      <c r="D11" s="48"/>
      <c r="E11" s="57"/>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row>
    <row r="12" spans="2:32" s="34" customFormat="1" ht="22.5" customHeight="1" x14ac:dyDescent="0.15">
      <c r="B12" s="58">
        <v>4.4000000000000004</v>
      </c>
      <c r="C12" s="92" t="s">
        <v>72</v>
      </c>
      <c r="D12" s="47" t="s">
        <v>35</v>
      </c>
      <c r="E12" s="59"/>
    </row>
    <row r="13" spans="2:32" s="18" customFormat="1" ht="39.5" customHeight="1" x14ac:dyDescent="0.3">
      <c r="B13" s="54">
        <v>5</v>
      </c>
      <c r="C13" s="19" t="s">
        <v>5</v>
      </c>
      <c r="D13" s="49"/>
      <c r="E13" s="60"/>
    </row>
    <row r="14" spans="2:32" s="35" customFormat="1" ht="22.5" customHeight="1" x14ac:dyDescent="0.2">
      <c r="B14" s="56">
        <v>5.0999999999999996</v>
      </c>
      <c r="C14" s="45" t="s">
        <v>45</v>
      </c>
      <c r="D14" s="48"/>
      <c r="E14" s="57"/>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row>
    <row r="15" spans="2:32" s="34" customFormat="1" ht="22.5" customHeight="1" x14ac:dyDescent="0.15">
      <c r="B15" s="58">
        <v>5.0999999999999996</v>
      </c>
      <c r="C15" s="92" t="s">
        <v>71</v>
      </c>
      <c r="D15" s="47" t="s">
        <v>31</v>
      </c>
      <c r="E15" s="59"/>
    </row>
    <row r="16" spans="2:32" s="35" customFormat="1" ht="22.5" customHeight="1" x14ac:dyDescent="0.2">
      <c r="B16" s="56">
        <v>5.2</v>
      </c>
      <c r="C16" s="45" t="s">
        <v>6</v>
      </c>
      <c r="D16" s="48"/>
      <c r="E16" s="57"/>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row>
    <row r="17" spans="2:32" s="34" customFormat="1" ht="22.5" customHeight="1" x14ac:dyDescent="0.15">
      <c r="B17" s="61">
        <v>5.2</v>
      </c>
      <c r="C17" s="92" t="s">
        <v>50</v>
      </c>
      <c r="D17" s="47" t="s">
        <v>35</v>
      </c>
      <c r="E17" s="59"/>
    </row>
    <row r="18" spans="2:32" s="35" customFormat="1" ht="22.5" customHeight="1" x14ac:dyDescent="0.2">
      <c r="B18" s="56">
        <v>5.3</v>
      </c>
      <c r="C18" s="45" t="s">
        <v>47</v>
      </c>
      <c r="D18" s="48"/>
      <c r="E18" s="57"/>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row>
    <row r="19" spans="2:32" s="34" customFormat="1" ht="22.5" customHeight="1" x14ac:dyDescent="0.15">
      <c r="B19" s="58">
        <v>5.3</v>
      </c>
      <c r="C19" s="92" t="s">
        <v>49</v>
      </c>
      <c r="D19" s="47" t="s">
        <v>37</v>
      </c>
      <c r="E19" s="59"/>
    </row>
    <row r="20" spans="2:32" s="18" customFormat="1" ht="39.5" customHeight="1" x14ac:dyDescent="0.3">
      <c r="B20" s="54">
        <v>6</v>
      </c>
      <c r="C20" s="19" t="s">
        <v>7</v>
      </c>
      <c r="D20" s="49"/>
      <c r="E20" s="60"/>
    </row>
    <row r="21" spans="2:32" s="35" customFormat="1" ht="22.5" customHeight="1" x14ac:dyDescent="0.2">
      <c r="B21" s="56">
        <v>6.1</v>
      </c>
      <c r="C21" s="45" t="s">
        <v>46</v>
      </c>
      <c r="D21" s="48"/>
      <c r="E21" s="57"/>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row>
    <row r="22" spans="2:32" s="34" customFormat="1" ht="22.5" customHeight="1" collapsed="1" x14ac:dyDescent="0.15">
      <c r="B22" s="58" t="s">
        <v>8</v>
      </c>
      <c r="C22" s="92" t="s">
        <v>48</v>
      </c>
      <c r="D22" s="47" t="s">
        <v>85</v>
      </c>
      <c r="E22" s="59"/>
    </row>
    <row r="23" spans="2:32" s="34" customFormat="1" ht="22.5" customHeight="1" collapsed="1" x14ac:dyDescent="0.15">
      <c r="B23" s="58" t="s">
        <v>9</v>
      </c>
      <c r="C23" s="92" t="s">
        <v>39</v>
      </c>
      <c r="D23" s="47" t="s">
        <v>85</v>
      </c>
      <c r="E23" s="59"/>
    </row>
    <row r="24" spans="2:32" s="34" customFormat="1" ht="22.5" customHeight="1" collapsed="1" x14ac:dyDescent="0.15">
      <c r="B24" s="58" t="s">
        <v>11</v>
      </c>
      <c r="C24" s="93" t="s">
        <v>51</v>
      </c>
      <c r="D24" s="47" t="s">
        <v>85</v>
      </c>
      <c r="E24" s="59"/>
    </row>
    <row r="25" spans="2:32" s="35" customFormat="1" ht="22.5" customHeight="1" x14ac:dyDescent="0.2">
      <c r="B25" s="56">
        <v>6.2</v>
      </c>
      <c r="C25" s="45" t="s">
        <v>52</v>
      </c>
      <c r="D25" s="48"/>
      <c r="E25" s="57"/>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row>
    <row r="26" spans="2:32" s="34" customFormat="1" ht="22.5" customHeight="1" collapsed="1" x14ac:dyDescent="0.15">
      <c r="B26" s="58">
        <v>6.2</v>
      </c>
      <c r="C26" s="92" t="s">
        <v>53</v>
      </c>
      <c r="D26" s="47" t="s">
        <v>85</v>
      </c>
      <c r="E26" s="59"/>
    </row>
    <row r="27" spans="2:32" s="21" customFormat="1" ht="39.5" customHeight="1" x14ac:dyDescent="0.3">
      <c r="B27" s="62">
        <v>7</v>
      </c>
      <c r="C27" s="19" t="s">
        <v>13</v>
      </c>
      <c r="D27" s="49"/>
      <c r="E27" s="6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row>
    <row r="28" spans="2:32" s="35" customFormat="1" ht="22.5" customHeight="1" x14ac:dyDescent="0.2">
      <c r="B28" s="56">
        <v>7.1</v>
      </c>
      <c r="C28" s="45" t="s">
        <v>14</v>
      </c>
      <c r="D28" s="48"/>
      <c r="E28" s="57"/>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row>
    <row r="29" spans="2:32" s="34" customFormat="1" ht="22.5" customHeight="1" collapsed="1" x14ac:dyDescent="0.15">
      <c r="B29" s="61">
        <v>7.1</v>
      </c>
      <c r="C29" s="92" t="s">
        <v>58</v>
      </c>
      <c r="D29" s="47" t="s">
        <v>85</v>
      </c>
      <c r="E29" s="59"/>
    </row>
    <row r="30" spans="2:32" s="35" customFormat="1" ht="22.5" customHeight="1" x14ac:dyDescent="0.2">
      <c r="B30" s="56">
        <v>7.2</v>
      </c>
      <c r="C30" s="45" t="s">
        <v>15</v>
      </c>
      <c r="D30" s="48"/>
      <c r="E30" s="57"/>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row>
    <row r="31" spans="2:32" s="34" customFormat="1" ht="22.5" customHeight="1" collapsed="1" x14ac:dyDescent="0.15">
      <c r="B31" s="61">
        <v>7.2</v>
      </c>
      <c r="C31" s="92" t="s">
        <v>57</v>
      </c>
      <c r="D31" s="47" t="s">
        <v>85</v>
      </c>
      <c r="E31" s="59"/>
    </row>
    <row r="32" spans="2:32" s="35" customFormat="1" ht="22.5" customHeight="1" x14ac:dyDescent="0.2">
      <c r="B32" s="56">
        <v>7.3</v>
      </c>
      <c r="C32" s="45" t="s">
        <v>16</v>
      </c>
      <c r="D32" s="48"/>
      <c r="E32" s="57"/>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row>
    <row r="33" spans="2:32" s="34" customFormat="1" ht="22.5" customHeight="1" collapsed="1" x14ac:dyDescent="0.15">
      <c r="B33" s="61">
        <v>7.3</v>
      </c>
      <c r="C33" s="92" t="s">
        <v>63</v>
      </c>
      <c r="D33" s="47" t="s">
        <v>85</v>
      </c>
      <c r="E33" s="59"/>
    </row>
    <row r="34" spans="2:32" s="35" customFormat="1" ht="22.5" customHeight="1" x14ac:dyDescent="0.2">
      <c r="B34" s="56">
        <v>7.4</v>
      </c>
      <c r="C34" s="45" t="s">
        <v>17</v>
      </c>
      <c r="D34" s="48"/>
      <c r="E34" s="57"/>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row>
    <row r="35" spans="2:32" s="34" customFormat="1" ht="22.5" customHeight="1" collapsed="1" x14ac:dyDescent="0.15">
      <c r="B35" s="61">
        <v>7.4</v>
      </c>
      <c r="C35" s="92" t="s">
        <v>56</v>
      </c>
      <c r="D35" s="47" t="s">
        <v>85</v>
      </c>
      <c r="E35" s="59"/>
    </row>
    <row r="36" spans="2:32" s="35" customFormat="1" ht="22.5" customHeight="1" x14ac:dyDescent="0.2">
      <c r="B36" s="56">
        <v>7.5</v>
      </c>
      <c r="C36" s="45" t="s">
        <v>18</v>
      </c>
      <c r="D36" s="48"/>
      <c r="E36" s="57"/>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row>
    <row r="37" spans="2:32" s="34" customFormat="1" ht="22.5" customHeight="1" collapsed="1" x14ac:dyDescent="0.15">
      <c r="B37" s="61" t="s">
        <v>59</v>
      </c>
      <c r="C37" s="92" t="s">
        <v>62</v>
      </c>
      <c r="D37" s="47" t="s">
        <v>85</v>
      </c>
      <c r="E37" s="59"/>
    </row>
    <row r="38" spans="2:32" s="34" customFormat="1" ht="22.5" customHeight="1" collapsed="1" x14ac:dyDescent="0.15">
      <c r="B38" s="61" t="s">
        <v>60</v>
      </c>
      <c r="C38" s="92" t="s">
        <v>73</v>
      </c>
      <c r="D38" s="47" t="s">
        <v>85</v>
      </c>
      <c r="E38" s="59"/>
    </row>
    <row r="39" spans="2:32" s="34" customFormat="1" ht="22.5" customHeight="1" collapsed="1" x14ac:dyDescent="0.15">
      <c r="B39" s="61" t="s">
        <v>61</v>
      </c>
      <c r="C39" s="92" t="s">
        <v>74</v>
      </c>
      <c r="D39" s="47" t="s">
        <v>85</v>
      </c>
      <c r="E39" s="59"/>
    </row>
    <row r="40" spans="2:32" s="21" customFormat="1" ht="39.5" customHeight="1" x14ac:dyDescent="0.3">
      <c r="B40" s="62">
        <v>8</v>
      </c>
      <c r="C40" s="19" t="s">
        <v>19</v>
      </c>
      <c r="D40" s="49"/>
      <c r="E40" s="6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row>
    <row r="41" spans="2:32" s="35" customFormat="1" ht="22.5" customHeight="1" x14ac:dyDescent="0.2">
      <c r="B41" s="56">
        <v>8.1</v>
      </c>
      <c r="C41" s="45" t="s">
        <v>20</v>
      </c>
      <c r="D41" s="48"/>
      <c r="E41" s="57"/>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row>
    <row r="42" spans="2:32" s="34" customFormat="1" ht="22.5" customHeight="1" collapsed="1" x14ac:dyDescent="0.15">
      <c r="B42" s="61">
        <v>8.1</v>
      </c>
      <c r="C42" s="92" t="s">
        <v>88</v>
      </c>
      <c r="D42" s="47" t="s">
        <v>85</v>
      </c>
      <c r="E42" s="59"/>
    </row>
    <row r="43" spans="2:32" s="35" customFormat="1" ht="22.5" customHeight="1" x14ac:dyDescent="0.2">
      <c r="B43" s="56">
        <v>8.1999999999999993</v>
      </c>
      <c r="C43" s="45" t="s">
        <v>10</v>
      </c>
      <c r="D43" s="48"/>
      <c r="E43" s="57"/>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row>
    <row r="44" spans="2:32" s="34" customFormat="1" ht="22.5" customHeight="1" collapsed="1" x14ac:dyDescent="0.15">
      <c r="B44" s="61">
        <v>8.1999999999999993</v>
      </c>
      <c r="C44" s="92" t="s">
        <v>87</v>
      </c>
      <c r="D44" s="47" t="s">
        <v>85</v>
      </c>
      <c r="E44" s="59"/>
    </row>
    <row r="45" spans="2:32" s="35" customFormat="1" ht="22.5" customHeight="1" x14ac:dyDescent="0.2">
      <c r="B45" s="56">
        <v>8.3000000000000007</v>
      </c>
      <c r="C45" s="45" t="s">
        <v>12</v>
      </c>
      <c r="D45" s="48"/>
      <c r="E45" s="57"/>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row>
    <row r="46" spans="2:32" s="34" customFormat="1" ht="22.5" customHeight="1" collapsed="1" x14ac:dyDescent="0.15">
      <c r="B46" s="61">
        <v>8.3000000000000007</v>
      </c>
      <c r="C46" s="92" t="s">
        <v>66</v>
      </c>
      <c r="D46" s="47" t="s">
        <v>85</v>
      </c>
      <c r="E46" s="59"/>
    </row>
    <row r="47" spans="2:32" s="21" customFormat="1" ht="39.5" customHeight="1" x14ac:dyDescent="0.3">
      <c r="B47" s="62">
        <v>9</v>
      </c>
      <c r="C47" s="19" t="s">
        <v>21</v>
      </c>
      <c r="D47" s="49"/>
      <c r="E47" s="60"/>
    </row>
    <row r="48" spans="2:32" s="35" customFormat="1" ht="22.5" customHeight="1" x14ac:dyDescent="0.2">
      <c r="B48" s="56">
        <v>9.1</v>
      </c>
      <c r="C48" s="45" t="s">
        <v>22</v>
      </c>
      <c r="D48" s="48"/>
      <c r="E48" s="57"/>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row>
    <row r="49" spans="1:32" s="34" customFormat="1" ht="22.5" customHeight="1" collapsed="1" x14ac:dyDescent="0.15">
      <c r="B49" s="61">
        <v>9.1</v>
      </c>
      <c r="C49" s="92" t="s">
        <v>67</v>
      </c>
      <c r="D49" s="47" t="s">
        <v>85</v>
      </c>
      <c r="E49" s="59"/>
    </row>
    <row r="50" spans="1:32" s="35" customFormat="1" ht="22.5" customHeight="1" x14ac:dyDescent="0.2">
      <c r="B50" s="56">
        <v>9.1999999999999993</v>
      </c>
      <c r="C50" s="45" t="s">
        <v>23</v>
      </c>
      <c r="D50" s="48"/>
      <c r="E50" s="57"/>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row>
    <row r="51" spans="1:32" s="34" customFormat="1" ht="22.5" customHeight="1" collapsed="1" x14ac:dyDescent="0.15">
      <c r="B51" s="61">
        <v>9.1999999999999993</v>
      </c>
      <c r="C51" s="92" t="s">
        <v>68</v>
      </c>
      <c r="D51" s="47" t="s">
        <v>85</v>
      </c>
      <c r="E51" s="59"/>
    </row>
    <row r="52" spans="1:32" s="35" customFormat="1" ht="22.5" customHeight="1" x14ac:dyDescent="0.2">
      <c r="B52" s="56">
        <v>9.3000000000000007</v>
      </c>
      <c r="C52" s="45" t="s">
        <v>24</v>
      </c>
      <c r="D52" s="48"/>
      <c r="E52" s="57"/>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row>
    <row r="53" spans="1:32" s="34" customFormat="1" ht="22.5" customHeight="1" collapsed="1" x14ac:dyDescent="0.15">
      <c r="B53" s="61">
        <v>9.3000000000000007</v>
      </c>
      <c r="C53" s="92" t="s">
        <v>69</v>
      </c>
      <c r="D53" s="47" t="s">
        <v>85</v>
      </c>
      <c r="E53" s="59"/>
    </row>
    <row r="54" spans="1:32" s="21" customFormat="1" ht="39.5" customHeight="1" x14ac:dyDescent="0.3">
      <c r="B54" s="62">
        <v>10</v>
      </c>
      <c r="C54" s="19" t="s">
        <v>25</v>
      </c>
      <c r="D54" s="49"/>
      <c r="E54" s="60"/>
    </row>
    <row r="55" spans="1:32" s="35" customFormat="1" ht="22.5" customHeight="1" x14ac:dyDescent="0.2">
      <c r="B55" s="56">
        <v>10.1</v>
      </c>
      <c r="C55" s="45" t="s">
        <v>26</v>
      </c>
      <c r="D55" s="48"/>
      <c r="E55" s="57"/>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row>
    <row r="56" spans="1:32" s="34" customFormat="1" ht="22.5" customHeight="1" collapsed="1" x14ac:dyDescent="0.15">
      <c r="B56" s="61">
        <v>10.1</v>
      </c>
      <c r="C56" s="92" t="s">
        <v>70</v>
      </c>
      <c r="D56" s="47" t="s">
        <v>85</v>
      </c>
      <c r="E56" s="59"/>
    </row>
    <row r="57" spans="1:32" s="35" customFormat="1" ht="22.5" customHeight="1" x14ac:dyDescent="0.2">
      <c r="B57" s="56">
        <v>10.199999999999999</v>
      </c>
      <c r="C57" s="45" t="s">
        <v>27</v>
      </c>
      <c r="D57" s="48"/>
      <c r="E57" s="57"/>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row>
    <row r="58" spans="1:32" s="34" customFormat="1" ht="22.5" customHeight="1" collapsed="1" thickBot="1" x14ac:dyDescent="0.2">
      <c r="B58" s="63">
        <v>10.199999999999999</v>
      </c>
      <c r="C58" s="94" t="s">
        <v>65</v>
      </c>
      <c r="D58" s="64" t="s">
        <v>85</v>
      </c>
      <c r="E58" s="65"/>
    </row>
    <row r="59" spans="1:32" ht="18.25" customHeight="1" x14ac:dyDescent="0.2">
      <c r="D59" s="39">
        <f>COUNTA(D5:D58)</f>
        <v>27</v>
      </c>
      <c r="E59" s="66" t="s">
        <v>86</v>
      </c>
    </row>
    <row r="60" spans="1:32" ht="18.25" customHeight="1" x14ac:dyDescent="0.2">
      <c r="D60" s="24"/>
      <c r="E60" s="25"/>
    </row>
    <row r="61" spans="1:32" ht="18.25" customHeight="1" x14ac:dyDescent="0.2">
      <c r="A61" s="26"/>
      <c r="B61" s="23"/>
      <c r="D61" s="27"/>
      <c r="E61" s="25"/>
    </row>
    <row r="62" spans="1:32" ht="38.75" customHeight="1" x14ac:dyDescent="0.2">
      <c r="A62" s="1">
        <f>COUNTIF($D$5:$D$58,"Non Existent")</f>
        <v>0</v>
      </c>
      <c r="B62" s="23"/>
      <c r="D62" s="28"/>
      <c r="E62" s="25"/>
    </row>
    <row r="63" spans="1:32" ht="38.75" customHeight="1" x14ac:dyDescent="0.2">
      <c r="A63" s="1">
        <f>COUNTIF($D$5:$D$58,"Initial")</f>
        <v>1</v>
      </c>
      <c r="B63" s="23"/>
      <c r="D63" s="28"/>
      <c r="E63" s="25"/>
    </row>
    <row r="64" spans="1:32" ht="38.75" customHeight="1" x14ac:dyDescent="0.2">
      <c r="A64" s="1">
        <f>COUNTIF($D$5:$D$58,"Limited")</f>
        <v>2</v>
      </c>
      <c r="B64" s="23"/>
      <c r="D64" s="28"/>
      <c r="E64" s="25"/>
    </row>
    <row r="65" spans="1:5" ht="38.75" customHeight="1" x14ac:dyDescent="0.2">
      <c r="A65" s="1">
        <f>COUNTIF($D$5:$D$56,"Defined")</f>
        <v>1</v>
      </c>
      <c r="B65" s="23"/>
      <c r="D65" s="28"/>
      <c r="E65" s="25"/>
    </row>
    <row r="66" spans="1:5" ht="38.75" customHeight="1" x14ac:dyDescent="0.2">
      <c r="A66" s="1">
        <f>COUNTIF($D$5:$D$58,"managed")</f>
        <v>0</v>
      </c>
      <c r="B66" s="23"/>
      <c r="D66" s="28"/>
    </row>
    <row r="67" spans="1:5" ht="38.75" customHeight="1" x14ac:dyDescent="0.2">
      <c r="A67" s="1">
        <f>COUNTIF($D$5:$D$58,"Optimized")</f>
        <v>0</v>
      </c>
      <c r="B67" s="23"/>
      <c r="D67" s="28"/>
    </row>
    <row r="68" spans="1:5" ht="38.75" customHeight="1" x14ac:dyDescent="0.2">
      <c r="A68" s="1">
        <f>COUNTIF($D$5:$D$56,"Not Applicable")</f>
        <v>1</v>
      </c>
      <c r="B68" s="23"/>
      <c r="D68" s="28"/>
    </row>
    <row r="69" spans="1:5" ht="38.75" customHeight="1" x14ac:dyDescent="0.2">
      <c r="A69" s="1">
        <f>COUNTIF($D$5:$D$58,"Not Checked")</f>
        <v>0</v>
      </c>
      <c r="B69" s="23"/>
      <c r="D69" s="28"/>
    </row>
    <row r="70" spans="1:5" ht="18.25" customHeight="1" x14ac:dyDescent="0.2">
      <c r="A70" s="29">
        <f>SUM(A62:A69)</f>
        <v>5</v>
      </c>
      <c r="B70" s="30"/>
      <c r="C70" s="31"/>
      <c r="D70" s="32"/>
    </row>
    <row r="72" spans="1:5" ht="18.25" customHeight="1" x14ac:dyDescent="0.2">
      <c r="A72" s="33"/>
      <c r="B72" s="33"/>
    </row>
  </sheetData>
  <sheetProtection selectLockedCells="1" selectUnlockedCells="1"/>
  <mergeCells count="1">
    <mergeCell ref="B1:E1"/>
  </mergeCells>
  <conditionalFormatting sqref="F40:AF40">
    <cfRule type="expression" dxfId="681" priority="772" stopIfTrue="1">
      <formula>#N/A</formula>
    </cfRule>
  </conditionalFormatting>
  <conditionalFormatting sqref="D31">
    <cfRule type="containsText" dxfId="680" priority="262" operator="containsText" text="Initial">
      <formula>NOT(ISERROR(SEARCH("Initial",D31)))</formula>
    </cfRule>
    <cfRule type="containsText" dxfId="679" priority="263" operator="containsText" text="Nonexistent">
      <formula>NOT(ISERROR(SEARCH("Nonexistent",D31)))</formula>
    </cfRule>
  </conditionalFormatting>
  <conditionalFormatting sqref="D33">
    <cfRule type="containsText" dxfId="678" priority="251" operator="containsText" text="Initial">
      <formula>NOT(ISERROR(SEARCH("Initial",D33)))</formula>
    </cfRule>
    <cfRule type="containsText" dxfId="677" priority="252" operator="containsText" text="Nonexistent">
      <formula>NOT(ISERROR(SEARCH("Nonexistent",D33)))</formula>
    </cfRule>
  </conditionalFormatting>
  <conditionalFormatting sqref="D35">
    <cfRule type="containsText" dxfId="676" priority="240" operator="containsText" text="Initial">
      <formula>NOT(ISERROR(SEARCH("Initial",D35)))</formula>
    </cfRule>
    <cfRule type="containsText" dxfId="675" priority="241" operator="containsText" text="Nonexistent">
      <formula>NOT(ISERROR(SEARCH("Nonexistent",D35)))</formula>
    </cfRule>
  </conditionalFormatting>
  <conditionalFormatting sqref="D37">
    <cfRule type="containsText" dxfId="674" priority="229" operator="containsText" text="Initial">
      <formula>NOT(ISERROR(SEARCH("Initial",D37)))</formula>
    </cfRule>
    <cfRule type="containsText" dxfId="673" priority="230" operator="containsText" text="Nonexistent">
      <formula>NOT(ISERROR(SEARCH("Nonexistent",D37)))</formula>
    </cfRule>
  </conditionalFormatting>
  <conditionalFormatting sqref="D38">
    <cfRule type="containsText" dxfId="672" priority="218" operator="containsText" text="Initial">
      <formula>NOT(ISERROR(SEARCH("Initial",D38)))</formula>
    </cfRule>
    <cfRule type="containsText" dxfId="671" priority="219" operator="containsText" text="Nonexistent">
      <formula>NOT(ISERROR(SEARCH("Nonexistent",D38)))</formula>
    </cfRule>
  </conditionalFormatting>
  <conditionalFormatting sqref="D39">
    <cfRule type="containsText" dxfId="670" priority="207" operator="containsText" text="Initial">
      <formula>NOT(ISERROR(SEARCH("Initial",D39)))</formula>
    </cfRule>
    <cfRule type="containsText" dxfId="669" priority="208" operator="containsText" text="Nonexistent">
      <formula>NOT(ISERROR(SEARCH("Nonexistent",D39)))</formula>
    </cfRule>
  </conditionalFormatting>
  <conditionalFormatting sqref="D42">
    <cfRule type="containsText" dxfId="668" priority="196" operator="containsText" text="Initial">
      <formula>NOT(ISERROR(SEARCH("Initial",D42)))</formula>
    </cfRule>
    <cfRule type="containsText" dxfId="667" priority="197" operator="containsText" text="Nonexistent">
      <formula>NOT(ISERROR(SEARCH("Nonexistent",D42)))</formula>
    </cfRule>
  </conditionalFormatting>
  <conditionalFormatting sqref="D44">
    <cfRule type="containsText" dxfId="666" priority="185" operator="containsText" text="Initial">
      <formula>NOT(ISERROR(SEARCH("Initial",D44)))</formula>
    </cfRule>
    <cfRule type="containsText" dxfId="665" priority="186" operator="containsText" text="Nonexistent">
      <formula>NOT(ISERROR(SEARCH("Nonexistent",D44)))</formula>
    </cfRule>
  </conditionalFormatting>
  <conditionalFormatting sqref="D46">
    <cfRule type="containsText" dxfId="664" priority="174" operator="containsText" text="Initial">
      <formula>NOT(ISERROR(SEARCH("Initial",D46)))</formula>
    </cfRule>
    <cfRule type="containsText" dxfId="663" priority="175" operator="containsText" text="Nonexistent">
      <formula>NOT(ISERROR(SEARCH("Nonexistent",D46)))</formula>
    </cfRule>
  </conditionalFormatting>
  <conditionalFormatting sqref="D5">
    <cfRule type="containsText" dxfId="662" priority="163" operator="containsText" text="Initial">
      <formula>NOT(ISERROR(SEARCH("Initial",D5)))</formula>
    </cfRule>
    <cfRule type="containsText" dxfId="661" priority="164" operator="containsText" text="Nonexistent">
      <formula>NOT(ISERROR(SEARCH("Nonexistent",D5)))</formula>
    </cfRule>
  </conditionalFormatting>
  <conditionalFormatting sqref="D7:D8">
    <cfRule type="containsText" dxfId="660" priority="152" operator="containsText" text="Initial">
      <formula>NOT(ISERROR(SEARCH("Initial",D7)))</formula>
    </cfRule>
    <cfRule type="containsText" dxfId="659" priority="153" operator="containsText" text="Nonexistent">
      <formula>NOT(ISERROR(SEARCH("Nonexistent",D7)))</formula>
    </cfRule>
  </conditionalFormatting>
  <conditionalFormatting sqref="D10">
    <cfRule type="containsText" dxfId="658" priority="141" operator="containsText" text="Initial">
      <formula>NOT(ISERROR(SEARCH("Initial",D10)))</formula>
    </cfRule>
    <cfRule type="containsText" dxfId="657" priority="142" operator="containsText" text="Nonexistent">
      <formula>NOT(ISERROR(SEARCH("Nonexistent",D10)))</formula>
    </cfRule>
  </conditionalFormatting>
  <conditionalFormatting sqref="D12">
    <cfRule type="containsText" dxfId="656" priority="130" operator="containsText" text="Initial">
      <formula>NOT(ISERROR(SEARCH("Initial",D12)))</formula>
    </cfRule>
    <cfRule type="containsText" dxfId="655" priority="131" operator="containsText" text="Nonexistent">
      <formula>NOT(ISERROR(SEARCH("Nonexistent",D12)))</formula>
    </cfRule>
  </conditionalFormatting>
  <conditionalFormatting sqref="D15">
    <cfRule type="containsText" dxfId="654" priority="119" operator="containsText" text="Initial">
      <formula>NOT(ISERROR(SEARCH("Initial",D15)))</formula>
    </cfRule>
    <cfRule type="containsText" dxfId="653" priority="120" operator="containsText" text="Nonexistent">
      <formula>NOT(ISERROR(SEARCH("Nonexistent",D15)))</formula>
    </cfRule>
  </conditionalFormatting>
  <conditionalFormatting sqref="D17">
    <cfRule type="containsText" dxfId="652" priority="108" operator="containsText" text="Initial">
      <formula>NOT(ISERROR(SEARCH("Initial",D17)))</formula>
    </cfRule>
    <cfRule type="containsText" dxfId="651" priority="109" operator="containsText" text="Nonexistent">
      <formula>NOT(ISERROR(SEARCH("Nonexistent",D17)))</formula>
    </cfRule>
  </conditionalFormatting>
  <conditionalFormatting sqref="D19">
    <cfRule type="containsText" dxfId="650" priority="97" operator="containsText" text="Initial">
      <formula>NOT(ISERROR(SEARCH("Initial",D19)))</formula>
    </cfRule>
    <cfRule type="containsText" dxfId="649" priority="98" operator="containsText" text="Nonexistent">
      <formula>NOT(ISERROR(SEARCH("Nonexistent",D19)))</formula>
    </cfRule>
  </conditionalFormatting>
  <conditionalFormatting sqref="D22:D24">
    <cfRule type="containsText" dxfId="648" priority="86" operator="containsText" text="Initial">
      <formula>NOT(ISERROR(SEARCH("Initial",D22)))</formula>
    </cfRule>
    <cfRule type="containsText" dxfId="647" priority="87" operator="containsText" text="Nonexistent">
      <formula>NOT(ISERROR(SEARCH("Nonexistent",D22)))</formula>
    </cfRule>
  </conditionalFormatting>
  <conditionalFormatting sqref="D26">
    <cfRule type="containsText" dxfId="646" priority="75" operator="containsText" text="Initial">
      <formula>NOT(ISERROR(SEARCH("Initial",D26)))</formula>
    </cfRule>
    <cfRule type="containsText" dxfId="645" priority="76" operator="containsText" text="Nonexistent">
      <formula>NOT(ISERROR(SEARCH("Nonexistent",D26)))</formula>
    </cfRule>
  </conditionalFormatting>
  <conditionalFormatting sqref="D29">
    <cfRule type="containsText" dxfId="644" priority="64" operator="containsText" text="Initial">
      <formula>NOT(ISERROR(SEARCH("Initial",D29)))</formula>
    </cfRule>
    <cfRule type="containsText" dxfId="643" priority="65" operator="containsText" text="Nonexistent">
      <formula>NOT(ISERROR(SEARCH("Nonexistent",D29)))</formula>
    </cfRule>
  </conditionalFormatting>
  <conditionalFormatting sqref="D49">
    <cfRule type="containsText" dxfId="642" priority="53" operator="containsText" text="Initial">
      <formula>NOT(ISERROR(SEARCH("Initial",D49)))</formula>
    </cfRule>
    <cfRule type="containsText" dxfId="641" priority="54" operator="containsText" text="Nonexistent">
      <formula>NOT(ISERROR(SEARCH("Nonexistent",D49)))</formula>
    </cfRule>
  </conditionalFormatting>
  <conditionalFormatting sqref="D51">
    <cfRule type="containsText" dxfId="640" priority="42" operator="containsText" text="Initial">
      <formula>NOT(ISERROR(SEARCH("Initial",D51)))</formula>
    </cfRule>
    <cfRule type="containsText" dxfId="639" priority="43" operator="containsText" text="Nonexistent">
      <formula>NOT(ISERROR(SEARCH("Nonexistent",D51)))</formula>
    </cfRule>
  </conditionalFormatting>
  <conditionalFormatting sqref="D53">
    <cfRule type="containsText" dxfId="638" priority="31" operator="containsText" text="Initial">
      <formula>NOT(ISERROR(SEARCH("Initial",D53)))</formula>
    </cfRule>
    <cfRule type="containsText" dxfId="637" priority="32" operator="containsText" text="Nonexistent">
      <formula>NOT(ISERROR(SEARCH("Nonexistent",D53)))</formula>
    </cfRule>
  </conditionalFormatting>
  <conditionalFormatting sqref="D56">
    <cfRule type="containsText" dxfId="636" priority="20" operator="containsText" text="Initial">
      <formula>NOT(ISERROR(SEARCH("Initial",D56)))</formula>
    </cfRule>
    <cfRule type="containsText" dxfId="635" priority="21" operator="containsText" text="Nonexistent">
      <formula>NOT(ISERROR(SEARCH("Nonexistent",D56)))</formula>
    </cfRule>
  </conditionalFormatting>
  <conditionalFormatting sqref="D58">
    <cfRule type="containsText" dxfId="634" priority="9" operator="containsText" text="Initial">
      <formula>NOT(ISERROR(SEARCH("Initial",D58)))</formula>
    </cfRule>
    <cfRule type="containsText" dxfId="633" priority="10" operator="containsText" text="Nonexistent">
      <formula>NOT(ISERROR(SEARCH("Nonexistent",D58)))</formula>
    </cfRule>
  </conditionalFormatting>
  <conditionalFormatting sqref="D31">
    <cfRule type="expression" dxfId="632" priority="264" stopIfTrue="1">
      <formula>_xludf.STYLE(VLOOKUP(D31,#REF!,2,0))</formula>
    </cfRule>
  </conditionalFormatting>
  <conditionalFormatting sqref="D33">
    <cfRule type="expression" dxfId="631" priority="253" stopIfTrue="1">
      <formula>_xludf.STYLE(VLOOKUP(D33,#REF!,2,0))</formula>
    </cfRule>
  </conditionalFormatting>
  <conditionalFormatting sqref="D35">
    <cfRule type="expression" dxfId="630" priority="242" stopIfTrue="1">
      <formula>_xludf.STYLE(VLOOKUP(D35,#REF!,2,0))</formula>
    </cfRule>
  </conditionalFormatting>
  <conditionalFormatting sqref="D37">
    <cfRule type="expression" dxfId="629" priority="231" stopIfTrue="1">
      <formula>_xludf.STYLE(VLOOKUP(D37,#REF!,2,0))</formula>
    </cfRule>
  </conditionalFormatting>
  <conditionalFormatting sqref="D38">
    <cfRule type="expression" dxfId="628" priority="220" stopIfTrue="1">
      <formula>_xludf.STYLE(VLOOKUP(D38,#REF!,2,0))</formula>
    </cfRule>
  </conditionalFormatting>
  <conditionalFormatting sqref="D39">
    <cfRule type="expression" dxfId="627" priority="209" stopIfTrue="1">
      <formula>_xludf.STYLE(VLOOKUP(D39,#REF!,2,0))</formula>
    </cfRule>
  </conditionalFormatting>
  <conditionalFormatting sqref="D42">
    <cfRule type="expression" dxfId="626" priority="198" stopIfTrue="1">
      <formula>_xludf.STYLE(VLOOKUP(D42,#REF!,2,0))</formula>
    </cfRule>
  </conditionalFormatting>
  <conditionalFormatting sqref="D44">
    <cfRule type="expression" dxfId="625" priority="187" stopIfTrue="1">
      <formula>_xludf.STYLE(VLOOKUP(D44,#REF!,2,0))</formula>
    </cfRule>
  </conditionalFormatting>
  <conditionalFormatting sqref="D46">
    <cfRule type="expression" dxfId="624" priority="176" stopIfTrue="1">
      <formula>_xludf.STYLE(VLOOKUP(D46,#REF!,2,0))</formula>
    </cfRule>
  </conditionalFormatting>
  <conditionalFormatting sqref="D5">
    <cfRule type="expression" dxfId="623" priority="165" stopIfTrue="1">
      <formula>_xludf.STYLE(VLOOKUP(D5,#REF!,2,0))</formula>
    </cfRule>
  </conditionalFormatting>
  <conditionalFormatting sqref="D7:D8">
    <cfRule type="expression" dxfId="622" priority="154" stopIfTrue="1">
      <formula>_xludf.STYLE(VLOOKUP(D7,#REF!,2,0))</formula>
    </cfRule>
  </conditionalFormatting>
  <conditionalFormatting sqref="D10">
    <cfRule type="expression" dxfId="621" priority="143" stopIfTrue="1">
      <formula>_xludf.STYLE(VLOOKUP(D10,#REF!,2,0))</formula>
    </cfRule>
  </conditionalFormatting>
  <conditionalFormatting sqref="D12">
    <cfRule type="expression" dxfId="620" priority="132" stopIfTrue="1">
      <formula>_xludf.STYLE(VLOOKUP(D12,#REF!,2,0))</formula>
    </cfRule>
  </conditionalFormatting>
  <conditionalFormatting sqref="D15">
    <cfRule type="expression" dxfId="619" priority="121" stopIfTrue="1">
      <formula>_xludf.STYLE(VLOOKUP(D15,#REF!,2,0))</formula>
    </cfRule>
  </conditionalFormatting>
  <conditionalFormatting sqref="D17">
    <cfRule type="expression" dxfId="618" priority="110" stopIfTrue="1">
      <formula>_xludf.STYLE(VLOOKUP(D17,#REF!,2,0))</formula>
    </cfRule>
  </conditionalFormatting>
  <conditionalFormatting sqref="D19">
    <cfRule type="expression" dxfId="617" priority="99" stopIfTrue="1">
      <formula>_xludf.STYLE(VLOOKUP(D19,#REF!,2,0))</formula>
    </cfRule>
  </conditionalFormatting>
  <conditionalFormatting sqref="D22:D24">
    <cfRule type="expression" dxfId="616" priority="88" stopIfTrue="1">
      <formula>_xludf.STYLE(VLOOKUP(D22,#REF!,2,0))</formula>
    </cfRule>
  </conditionalFormatting>
  <conditionalFormatting sqref="D26">
    <cfRule type="expression" dxfId="615" priority="77" stopIfTrue="1">
      <formula>_xludf.STYLE(VLOOKUP(D26,#REF!,2,0))</formula>
    </cfRule>
  </conditionalFormatting>
  <conditionalFormatting sqref="D29">
    <cfRule type="expression" dxfId="614" priority="66" stopIfTrue="1">
      <formula>_xludf.STYLE(VLOOKUP(D29,#REF!,2,0))</formula>
    </cfRule>
  </conditionalFormatting>
  <conditionalFormatting sqref="D49">
    <cfRule type="expression" dxfId="613" priority="55" stopIfTrue="1">
      <formula>_xludf.STYLE(VLOOKUP(D49,#REF!,2,0))</formula>
    </cfRule>
  </conditionalFormatting>
  <conditionalFormatting sqref="D51">
    <cfRule type="expression" dxfId="612" priority="44" stopIfTrue="1">
      <formula>_xludf.STYLE(VLOOKUP(D51,#REF!,2,0))</formula>
    </cfRule>
  </conditionalFormatting>
  <conditionalFormatting sqref="D53">
    <cfRule type="expression" dxfId="611" priority="33" stopIfTrue="1">
      <formula>_xludf.STYLE(VLOOKUP(D53,#REF!,2,0))</formula>
    </cfRule>
  </conditionalFormatting>
  <conditionalFormatting sqref="D56">
    <cfRule type="expression" dxfId="610" priority="22" stopIfTrue="1">
      <formula>_xludf.STYLE(VLOOKUP(D56,#REF!,2,0))</formula>
    </cfRule>
  </conditionalFormatting>
  <conditionalFormatting sqref="D58">
    <cfRule type="expression" dxfId="609" priority="11" stopIfTrue="1">
      <formula>_xludf.STYLE(VLOOKUP(D58,#REF!,2,0))</formula>
    </cfRule>
  </conditionalFormatting>
  <dataValidations count="1">
    <dataValidation operator="equal" allowBlank="1" showInputMessage="1" showErrorMessage="1" promptTitle="Select Control Scope" sqref="D28:E28 D30:E30 D32:E32 D34:E34 D36:E36 D41:E41 D43:E43 D45:E45 D48:E48 D50:E50 D52:E52 D57:E57" xr:uid="{00000000-0002-0000-0100-000000000000}">
      <formula1>0</formula1>
      <formula2>0</formula2>
    </dataValidation>
  </dataValidations>
  <printOptions horizontalCentered="1" verticalCentered="1"/>
  <pageMargins left="0.25" right="0.25" top="0.75" bottom="0.75" header="0.3" footer="0.3"/>
  <pageSetup paperSize="9" scale="49" firstPageNumber="0" orientation="portrait" verticalDpi="300" r:id="rId1"/>
  <headerFooter alignWithMargins="0">
    <oddFooter>&amp;C&amp;D&amp;RPage&amp;P of &amp;N</oddFooter>
  </headerFooter>
  <legacyDrawing r:id="rId2"/>
  <extLst>
    <ext xmlns:x14="http://schemas.microsoft.com/office/spreadsheetml/2009/9/main" uri="{78C0D931-6437-407d-A8EE-F0AAD7539E65}">
      <x14:conditionalFormattings>
        <x14:conditionalFormatting xmlns:xm="http://schemas.microsoft.com/office/excel/2006/main">
          <x14:cfRule type="cellIs" priority="255" operator="equal" id="{9AA805AF-B9CC-4B52-B2F0-49C9421A12E8}">
            <xm:f>Metrics!$B$9</xm:f>
            <x14:dxf>
              <font>
                <color theme="0"/>
              </font>
              <fill>
                <patternFill>
                  <bgColor rgb="FF336600"/>
                </patternFill>
              </fill>
            </x14:dxf>
          </x14:cfRule>
          <x14:cfRule type="cellIs" priority="256" operator="equal" id="{D6F91800-10A9-4D97-ACBB-A1E7D6325285}">
            <xm:f>Metrics!$B$8</xm:f>
            <x14:dxf>
              <font>
                <color theme="0"/>
              </font>
              <fill>
                <patternFill>
                  <bgColor rgb="FF92D050"/>
                </patternFill>
              </fill>
            </x14:dxf>
          </x14:cfRule>
          <x14:cfRule type="cellIs" priority="257" operator="equal" id="{5E392D35-05EB-4034-A575-6C5A7B95CE43}">
            <xm:f>Metrics!$B$7</xm:f>
            <x14:dxf>
              <font>
                <color theme="0"/>
              </font>
              <fill>
                <patternFill>
                  <bgColor rgb="FFFFC000"/>
                </patternFill>
              </fill>
            </x14:dxf>
          </x14:cfRule>
          <x14:cfRule type="cellIs" priority="258" operator="equal" id="{684E39D2-7520-4241-A766-7ED6D46CD509}">
            <xm:f>Metrics!$B$6</xm:f>
            <x14:dxf>
              <font>
                <color theme="0"/>
              </font>
              <fill>
                <patternFill>
                  <bgColor theme="2" tint="-0.499984740745262"/>
                </patternFill>
              </fill>
            </x14:dxf>
          </x14:cfRule>
          <x14:cfRule type="cellIs" priority="259" operator="equal" id="{C6B62890-7047-4C5A-95A5-B6A093E32E69}">
            <xm:f>Metrics!$B$5</xm:f>
            <x14:dxf>
              <font>
                <color theme="0"/>
              </font>
              <fill>
                <patternFill>
                  <bgColor rgb="FFC00000"/>
                </patternFill>
              </fill>
            </x14:dxf>
          </x14:cfRule>
          <x14:cfRule type="cellIs" priority="260" operator="equal" id="{0A277D1A-69F0-4AB0-B400-BE5510894EE8}">
            <xm:f>Metrics!$B$4</xm:f>
            <x14:dxf>
              <font>
                <color theme="0"/>
              </font>
              <fill>
                <patternFill>
                  <bgColor rgb="FFFF0000"/>
                </patternFill>
              </fill>
            </x14:dxf>
          </x14:cfRule>
          <x14:cfRule type="cellIs" priority="261" operator="equal" id="{F2B90764-3BD0-4811-AADD-35F096B51F60}">
            <xm:f>Metrics!$B$3</xm:f>
            <x14:dxf>
              <font>
                <color theme="0" tint="-0.14996795556505021"/>
              </font>
              <fill>
                <patternFill>
                  <bgColor theme="0"/>
                </patternFill>
              </fill>
            </x14:dxf>
          </x14:cfRule>
          <xm:sqref>D31</xm:sqref>
        </x14:conditionalFormatting>
        <x14:conditionalFormatting xmlns:xm="http://schemas.microsoft.com/office/excel/2006/main">
          <x14:cfRule type="cellIs" priority="254" operator="equal" id="{EB7FE3F1-0BCF-4C78-8F54-D9097B8A0FC7}">
            <xm:f>Metrics!$B$10</xm:f>
            <x14:dxf>
              <font>
                <color theme="0"/>
              </font>
              <fill>
                <patternFill>
                  <bgColor theme="0" tint="-0.34998626667073579"/>
                </patternFill>
              </fill>
            </x14:dxf>
          </x14:cfRule>
          <xm:sqref>D31</xm:sqref>
        </x14:conditionalFormatting>
        <x14:conditionalFormatting xmlns:xm="http://schemas.microsoft.com/office/excel/2006/main">
          <x14:cfRule type="cellIs" priority="244" operator="equal" id="{337B4A19-FE35-4285-8914-E1A59B10EDAB}">
            <xm:f>Metrics!$B$9</xm:f>
            <x14:dxf>
              <font>
                <color theme="0"/>
              </font>
              <fill>
                <patternFill>
                  <bgColor rgb="FF336600"/>
                </patternFill>
              </fill>
            </x14:dxf>
          </x14:cfRule>
          <x14:cfRule type="cellIs" priority="245" operator="equal" id="{F93BEB52-DE0B-4B58-8EA7-AE1306CC9C7D}">
            <xm:f>Metrics!$B$8</xm:f>
            <x14:dxf>
              <font>
                <color theme="0"/>
              </font>
              <fill>
                <patternFill>
                  <bgColor rgb="FF92D050"/>
                </patternFill>
              </fill>
            </x14:dxf>
          </x14:cfRule>
          <x14:cfRule type="cellIs" priority="246" operator="equal" id="{721050DE-4E6D-4B23-9221-3A0F3CA81334}">
            <xm:f>Metrics!$B$7</xm:f>
            <x14:dxf>
              <font>
                <color theme="0"/>
              </font>
              <fill>
                <patternFill>
                  <bgColor rgb="FFFFC000"/>
                </patternFill>
              </fill>
            </x14:dxf>
          </x14:cfRule>
          <x14:cfRule type="cellIs" priority="247" operator="equal" id="{8A5A94C8-DAC4-4B9B-8027-F2AD7320364A}">
            <xm:f>Metrics!$B$6</xm:f>
            <x14:dxf>
              <font>
                <color theme="0"/>
              </font>
              <fill>
                <patternFill>
                  <bgColor theme="2" tint="-0.499984740745262"/>
                </patternFill>
              </fill>
            </x14:dxf>
          </x14:cfRule>
          <x14:cfRule type="cellIs" priority="248" operator="equal" id="{D110E9FF-57F8-459F-9050-29AC53DC7F2B}">
            <xm:f>Metrics!$B$5</xm:f>
            <x14:dxf>
              <font>
                <color theme="0"/>
              </font>
              <fill>
                <patternFill>
                  <bgColor rgb="FFC00000"/>
                </patternFill>
              </fill>
            </x14:dxf>
          </x14:cfRule>
          <x14:cfRule type="cellIs" priority="249" operator="equal" id="{428A65EE-456F-4C96-89BD-F5CC8548792C}">
            <xm:f>Metrics!$B$4</xm:f>
            <x14:dxf>
              <font>
                <color theme="0"/>
              </font>
              <fill>
                <patternFill>
                  <bgColor rgb="FFFF0000"/>
                </patternFill>
              </fill>
            </x14:dxf>
          </x14:cfRule>
          <x14:cfRule type="cellIs" priority="250" operator="equal" id="{4B767FD0-C2E9-445C-94A6-9C63D9B00E13}">
            <xm:f>Metrics!$B$3</xm:f>
            <x14:dxf>
              <font>
                <color theme="0" tint="-0.14996795556505021"/>
              </font>
              <fill>
                <patternFill>
                  <bgColor theme="0"/>
                </patternFill>
              </fill>
            </x14:dxf>
          </x14:cfRule>
          <xm:sqref>D33</xm:sqref>
        </x14:conditionalFormatting>
        <x14:conditionalFormatting xmlns:xm="http://schemas.microsoft.com/office/excel/2006/main">
          <x14:cfRule type="cellIs" priority="243" operator="equal" id="{9AD75591-2F59-4CF1-B5B9-981ACCA86696}">
            <xm:f>Metrics!$B$10</xm:f>
            <x14:dxf>
              <font>
                <color theme="0"/>
              </font>
              <fill>
                <patternFill>
                  <bgColor theme="0" tint="-0.34998626667073579"/>
                </patternFill>
              </fill>
            </x14:dxf>
          </x14:cfRule>
          <xm:sqref>D33</xm:sqref>
        </x14:conditionalFormatting>
        <x14:conditionalFormatting xmlns:xm="http://schemas.microsoft.com/office/excel/2006/main">
          <x14:cfRule type="cellIs" priority="233" operator="equal" id="{543527CB-1185-4206-895D-D44663B89782}">
            <xm:f>Metrics!$B$9</xm:f>
            <x14:dxf>
              <font>
                <color theme="0"/>
              </font>
              <fill>
                <patternFill>
                  <bgColor rgb="FF336600"/>
                </patternFill>
              </fill>
            </x14:dxf>
          </x14:cfRule>
          <x14:cfRule type="cellIs" priority="234" operator="equal" id="{FD1BF374-F969-40D1-B12C-0E228C67649E}">
            <xm:f>Metrics!$B$8</xm:f>
            <x14:dxf>
              <font>
                <color theme="0"/>
              </font>
              <fill>
                <patternFill>
                  <bgColor rgb="FF92D050"/>
                </patternFill>
              </fill>
            </x14:dxf>
          </x14:cfRule>
          <x14:cfRule type="cellIs" priority="235" operator="equal" id="{1647D204-5C1A-4A0B-BEAF-9EDEA07EF60F}">
            <xm:f>Metrics!$B$7</xm:f>
            <x14:dxf>
              <font>
                <color theme="0"/>
              </font>
              <fill>
                <patternFill>
                  <bgColor rgb="FFFFC000"/>
                </patternFill>
              </fill>
            </x14:dxf>
          </x14:cfRule>
          <x14:cfRule type="cellIs" priority="236" operator="equal" id="{0FF365F0-2BB2-45D9-9065-9E823E24364B}">
            <xm:f>Metrics!$B$6</xm:f>
            <x14:dxf>
              <font>
                <color theme="0"/>
              </font>
              <fill>
                <patternFill>
                  <bgColor theme="2" tint="-0.499984740745262"/>
                </patternFill>
              </fill>
            </x14:dxf>
          </x14:cfRule>
          <x14:cfRule type="cellIs" priority="237" operator="equal" id="{3BE6EE47-AA21-465E-A2D4-7DDEEB6C405B}">
            <xm:f>Metrics!$B$5</xm:f>
            <x14:dxf>
              <font>
                <color theme="0"/>
              </font>
              <fill>
                <patternFill>
                  <bgColor rgb="FFC00000"/>
                </patternFill>
              </fill>
            </x14:dxf>
          </x14:cfRule>
          <x14:cfRule type="cellIs" priority="238" operator="equal" id="{E13F983B-4260-44AA-B64E-76B30F7C2B66}">
            <xm:f>Metrics!$B$4</xm:f>
            <x14:dxf>
              <font>
                <color theme="0"/>
              </font>
              <fill>
                <patternFill>
                  <bgColor rgb="FFFF0000"/>
                </patternFill>
              </fill>
            </x14:dxf>
          </x14:cfRule>
          <x14:cfRule type="cellIs" priority="239" operator="equal" id="{8BAD4C33-AA81-47D2-A9A6-6EE06B220027}">
            <xm:f>Metrics!$B$3</xm:f>
            <x14:dxf>
              <font>
                <color theme="0" tint="-0.14996795556505021"/>
              </font>
              <fill>
                <patternFill>
                  <bgColor theme="0"/>
                </patternFill>
              </fill>
            </x14:dxf>
          </x14:cfRule>
          <xm:sqref>D35</xm:sqref>
        </x14:conditionalFormatting>
        <x14:conditionalFormatting xmlns:xm="http://schemas.microsoft.com/office/excel/2006/main">
          <x14:cfRule type="cellIs" priority="232" operator="equal" id="{C72A421F-2BD8-40F9-A149-BD969AC9ABD6}">
            <xm:f>Metrics!$B$10</xm:f>
            <x14:dxf>
              <font>
                <color theme="0"/>
              </font>
              <fill>
                <patternFill>
                  <bgColor theme="0" tint="-0.34998626667073579"/>
                </patternFill>
              </fill>
            </x14:dxf>
          </x14:cfRule>
          <xm:sqref>D35</xm:sqref>
        </x14:conditionalFormatting>
        <x14:conditionalFormatting xmlns:xm="http://schemas.microsoft.com/office/excel/2006/main">
          <x14:cfRule type="cellIs" priority="222" operator="equal" id="{568DC42A-F137-4372-9FB8-347579B64C55}">
            <xm:f>Metrics!$B$9</xm:f>
            <x14:dxf>
              <font>
                <color theme="0"/>
              </font>
              <fill>
                <patternFill>
                  <bgColor rgb="FF336600"/>
                </patternFill>
              </fill>
            </x14:dxf>
          </x14:cfRule>
          <x14:cfRule type="cellIs" priority="223" operator="equal" id="{C1E039E9-08EF-431E-B227-70E71FE476C3}">
            <xm:f>Metrics!$B$8</xm:f>
            <x14:dxf>
              <font>
                <color theme="0"/>
              </font>
              <fill>
                <patternFill>
                  <bgColor rgb="FF92D050"/>
                </patternFill>
              </fill>
            </x14:dxf>
          </x14:cfRule>
          <x14:cfRule type="cellIs" priority="224" operator="equal" id="{CC8DA5AE-5125-4C75-9AA3-4167E44ABFCD}">
            <xm:f>Metrics!$B$7</xm:f>
            <x14:dxf>
              <font>
                <color theme="0"/>
              </font>
              <fill>
                <patternFill>
                  <bgColor rgb="FFFFC000"/>
                </patternFill>
              </fill>
            </x14:dxf>
          </x14:cfRule>
          <x14:cfRule type="cellIs" priority="225" operator="equal" id="{8178F732-B6F1-4528-8CE6-4DBAC9504C11}">
            <xm:f>Metrics!$B$6</xm:f>
            <x14:dxf>
              <font>
                <color theme="0"/>
              </font>
              <fill>
                <patternFill>
                  <bgColor theme="2" tint="-0.499984740745262"/>
                </patternFill>
              </fill>
            </x14:dxf>
          </x14:cfRule>
          <x14:cfRule type="cellIs" priority="226" operator="equal" id="{6186ABBA-3506-49AD-881A-9F541FF69BE4}">
            <xm:f>Metrics!$B$5</xm:f>
            <x14:dxf>
              <font>
                <color theme="0"/>
              </font>
              <fill>
                <patternFill>
                  <bgColor rgb="FFC00000"/>
                </patternFill>
              </fill>
            </x14:dxf>
          </x14:cfRule>
          <x14:cfRule type="cellIs" priority="227" operator="equal" id="{31962E0E-473E-4DF6-ADC8-B381E3D9332E}">
            <xm:f>Metrics!$B$4</xm:f>
            <x14:dxf>
              <font>
                <color theme="0"/>
              </font>
              <fill>
                <patternFill>
                  <bgColor rgb="FFFF0000"/>
                </patternFill>
              </fill>
            </x14:dxf>
          </x14:cfRule>
          <x14:cfRule type="cellIs" priority="228" operator="equal" id="{3DF814E4-AFF6-4C8D-9D86-3B2329CD2561}">
            <xm:f>Metrics!$B$3</xm:f>
            <x14:dxf>
              <font>
                <color theme="0" tint="-0.14996795556505021"/>
              </font>
              <fill>
                <patternFill>
                  <bgColor theme="0"/>
                </patternFill>
              </fill>
            </x14:dxf>
          </x14:cfRule>
          <xm:sqref>D37</xm:sqref>
        </x14:conditionalFormatting>
        <x14:conditionalFormatting xmlns:xm="http://schemas.microsoft.com/office/excel/2006/main">
          <x14:cfRule type="cellIs" priority="221" operator="equal" id="{D9CFDF77-7312-4668-B8A1-1DD34929F99C}">
            <xm:f>Metrics!$B$10</xm:f>
            <x14:dxf>
              <font>
                <color theme="0"/>
              </font>
              <fill>
                <patternFill>
                  <bgColor theme="0" tint="-0.34998626667073579"/>
                </patternFill>
              </fill>
            </x14:dxf>
          </x14:cfRule>
          <xm:sqref>D37</xm:sqref>
        </x14:conditionalFormatting>
        <x14:conditionalFormatting xmlns:xm="http://schemas.microsoft.com/office/excel/2006/main">
          <x14:cfRule type="cellIs" priority="211" operator="equal" id="{0D28BC3A-47AF-463D-B6F1-DC9DB7A34D75}">
            <xm:f>Metrics!$B$9</xm:f>
            <x14:dxf>
              <font>
                <color theme="0"/>
              </font>
              <fill>
                <patternFill>
                  <bgColor rgb="FF336600"/>
                </patternFill>
              </fill>
            </x14:dxf>
          </x14:cfRule>
          <x14:cfRule type="cellIs" priority="212" operator="equal" id="{8F49096F-7415-4F58-A657-305ABFE02AF8}">
            <xm:f>Metrics!$B$8</xm:f>
            <x14:dxf>
              <font>
                <color theme="0"/>
              </font>
              <fill>
                <patternFill>
                  <bgColor rgb="FF92D050"/>
                </patternFill>
              </fill>
            </x14:dxf>
          </x14:cfRule>
          <x14:cfRule type="cellIs" priority="213" operator="equal" id="{CC3AF538-B27A-4D1A-BBBE-C84E14A239F3}">
            <xm:f>Metrics!$B$7</xm:f>
            <x14:dxf>
              <font>
                <color theme="0"/>
              </font>
              <fill>
                <patternFill>
                  <bgColor rgb="FFFFC000"/>
                </patternFill>
              </fill>
            </x14:dxf>
          </x14:cfRule>
          <x14:cfRule type="cellIs" priority="214" operator="equal" id="{07B99EFE-E665-4077-84BD-2A9E802882F4}">
            <xm:f>Metrics!$B$6</xm:f>
            <x14:dxf>
              <font>
                <color theme="0"/>
              </font>
              <fill>
                <patternFill>
                  <bgColor theme="2" tint="-0.499984740745262"/>
                </patternFill>
              </fill>
            </x14:dxf>
          </x14:cfRule>
          <x14:cfRule type="cellIs" priority="215" operator="equal" id="{7B356C05-6D8A-4566-A637-46A8E0EF7004}">
            <xm:f>Metrics!$B$5</xm:f>
            <x14:dxf>
              <font>
                <color theme="0"/>
              </font>
              <fill>
                <patternFill>
                  <bgColor rgb="FFC00000"/>
                </patternFill>
              </fill>
            </x14:dxf>
          </x14:cfRule>
          <x14:cfRule type="cellIs" priority="216" operator="equal" id="{50320C61-719A-41DB-A30E-0B941990F764}">
            <xm:f>Metrics!$B$4</xm:f>
            <x14:dxf>
              <font>
                <color theme="0"/>
              </font>
              <fill>
                <patternFill>
                  <bgColor rgb="FFFF0000"/>
                </patternFill>
              </fill>
            </x14:dxf>
          </x14:cfRule>
          <x14:cfRule type="cellIs" priority="217" operator="equal" id="{4FF0C32B-CD95-4B38-A35C-AC14C13786D3}">
            <xm:f>Metrics!$B$3</xm:f>
            <x14:dxf>
              <font>
                <color theme="0" tint="-0.14996795556505021"/>
              </font>
              <fill>
                <patternFill>
                  <bgColor theme="0"/>
                </patternFill>
              </fill>
            </x14:dxf>
          </x14:cfRule>
          <xm:sqref>D38</xm:sqref>
        </x14:conditionalFormatting>
        <x14:conditionalFormatting xmlns:xm="http://schemas.microsoft.com/office/excel/2006/main">
          <x14:cfRule type="cellIs" priority="210" operator="equal" id="{73E801DF-C37C-4C31-A24A-C8A6D43D9316}">
            <xm:f>Metrics!$B$10</xm:f>
            <x14:dxf>
              <font>
                <color theme="0"/>
              </font>
              <fill>
                <patternFill>
                  <bgColor theme="0" tint="-0.34998626667073579"/>
                </patternFill>
              </fill>
            </x14:dxf>
          </x14:cfRule>
          <xm:sqref>D38</xm:sqref>
        </x14:conditionalFormatting>
        <x14:conditionalFormatting xmlns:xm="http://schemas.microsoft.com/office/excel/2006/main">
          <x14:cfRule type="cellIs" priority="200" operator="equal" id="{17B67008-368B-499D-99F7-F455772DDD2A}">
            <xm:f>Metrics!$B$9</xm:f>
            <x14:dxf>
              <font>
                <color theme="0"/>
              </font>
              <fill>
                <patternFill>
                  <bgColor rgb="FF336600"/>
                </patternFill>
              </fill>
            </x14:dxf>
          </x14:cfRule>
          <x14:cfRule type="cellIs" priority="201" operator="equal" id="{4199A5E2-8366-45D5-BC4B-1817B4E159AC}">
            <xm:f>Metrics!$B$8</xm:f>
            <x14:dxf>
              <font>
                <color theme="0"/>
              </font>
              <fill>
                <patternFill>
                  <bgColor rgb="FF92D050"/>
                </patternFill>
              </fill>
            </x14:dxf>
          </x14:cfRule>
          <x14:cfRule type="cellIs" priority="202" operator="equal" id="{D7EA8171-7334-493A-9F87-2998630574B2}">
            <xm:f>Metrics!$B$7</xm:f>
            <x14:dxf>
              <font>
                <color theme="0"/>
              </font>
              <fill>
                <patternFill>
                  <bgColor rgb="FFFFC000"/>
                </patternFill>
              </fill>
            </x14:dxf>
          </x14:cfRule>
          <x14:cfRule type="cellIs" priority="203" operator="equal" id="{45F85066-DAD4-4969-9D44-A876FDEE4A5A}">
            <xm:f>Metrics!$B$6</xm:f>
            <x14:dxf>
              <font>
                <color theme="0"/>
              </font>
              <fill>
                <patternFill>
                  <bgColor theme="2" tint="-0.499984740745262"/>
                </patternFill>
              </fill>
            </x14:dxf>
          </x14:cfRule>
          <x14:cfRule type="cellIs" priority="204" operator="equal" id="{FCFCB6B3-D92A-42E8-9514-EC3B3BAA618B}">
            <xm:f>Metrics!$B$5</xm:f>
            <x14:dxf>
              <font>
                <color theme="0"/>
              </font>
              <fill>
                <patternFill>
                  <bgColor rgb="FFC00000"/>
                </patternFill>
              </fill>
            </x14:dxf>
          </x14:cfRule>
          <x14:cfRule type="cellIs" priority="205" operator="equal" id="{7796E38D-07F1-4125-9356-777FF984C1CC}">
            <xm:f>Metrics!$B$4</xm:f>
            <x14:dxf>
              <font>
                <color theme="0"/>
              </font>
              <fill>
                <patternFill>
                  <bgColor rgb="FFFF0000"/>
                </patternFill>
              </fill>
            </x14:dxf>
          </x14:cfRule>
          <x14:cfRule type="cellIs" priority="206" operator="equal" id="{E7AE125C-B30E-4443-B736-03912C4D2FF7}">
            <xm:f>Metrics!$B$3</xm:f>
            <x14:dxf>
              <font>
                <color theme="0" tint="-0.14996795556505021"/>
              </font>
              <fill>
                <patternFill>
                  <bgColor theme="0"/>
                </patternFill>
              </fill>
            </x14:dxf>
          </x14:cfRule>
          <xm:sqref>D39</xm:sqref>
        </x14:conditionalFormatting>
        <x14:conditionalFormatting xmlns:xm="http://schemas.microsoft.com/office/excel/2006/main">
          <x14:cfRule type="cellIs" priority="199" operator="equal" id="{AA41E02D-D367-42F5-9818-4D6E54A149A7}">
            <xm:f>Metrics!$B$10</xm:f>
            <x14:dxf>
              <font>
                <color theme="0"/>
              </font>
              <fill>
                <patternFill>
                  <bgColor theme="0" tint="-0.34998626667073579"/>
                </patternFill>
              </fill>
            </x14:dxf>
          </x14:cfRule>
          <xm:sqref>D39</xm:sqref>
        </x14:conditionalFormatting>
        <x14:conditionalFormatting xmlns:xm="http://schemas.microsoft.com/office/excel/2006/main">
          <x14:cfRule type="cellIs" priority="189" operator="equal" id="{7EC9491A-90A5-4E60-8138-1ADCF98CD5D9}">
            <xm:f>Metrics!$B$9</xm:f>
            <x14:dxf>
              <font>
                <color theme="0"/>
              </font>
              <fill>
                <patternFill>
                  <bgColor rgb="FF336600"/>
                </patternFill>
              </fill>
            </x14:dxf>
          </x14:cfRule>
          <x14:cfRule type="cellIs" priority="190" operator="equal" id="{B78DEBEF-B558-44DC-874E-E1177F6156A2}">
            <xm:f>Metrics!$B$8</xm:f>
            <x14:dxf>
              <font>
                <color theme="0"/>
              </font>
              <fill>
                <patternFill>
                  <bgColor rgb="FF92D050"/>
                </patternFill>
              </fill>
            </x14:dxf>
          </x14:cfRule>
          <x14:cfRule type="cellIs" priority="191" operator="equal" id="{007DB046-5EF6-4F9B-821F-F72046D0C639}">
            <xm:f>Metrics!$B$7</xm:f>
            <x14:dxf>
              <font>
                <color theme="0"/>
              </font>
              <fill>
                <patternFill>
                  <bgColor rgb="FFFFC000"/>
                </patternFill>
              </fill>
            </x14:dxf>
          </x14:cfRule>
          <x14:cfRule type="cellIs" priority="192" operator="equal" id="{E3897DE6-D5FF-445D-895B-D0F8829FEFE9}">
            <xm:f>Metrics!$B$6</xm:f>
            <x14:dxf>
              <font>
                <color theme="0"/>
              </font>
              <fill>
                <patternFill>
                  <bgColor theme="2" tint="-0.499984740745262"/>
                </patternFill>
              </fill>
            </x14:dxf>
          </x14:cfRule>
          <x14:cfRule type="cellIs" priority="193" operator="equal" id="{712644FF-1C15-4B93-B19C-FBA6E6B4B59C}">
            <xm:f>Metrics!$B$5</xm:f>
            <x14:dxf>
              <font>
                <color theme="0"/>
              </font>
              <fill>
                <patternFill>
                  <bgColor rgb="FFC00000"/>
                </patternFill>
              </fill>
            </x14:dxf>
          </x14:cfRule>
          <x14:cfRule type="cellIs" priority="194" operator="equal" id="{6B4A5692-5505-4013-B040-3A5DDBC51FB4}">
            <xm:f>Metrics!$B$4</xm:f>
            <x14:dxf>
              <font>
                <color theme="0"/>
              </font>
              <fill>
                <patternFill>
                  <bgColor rgb="FFFF0000"/>
                </patternFill>
              </fill>
            </x14:dxf>
          </x14:cfRule>
          <x14:cfRule type="cellIs" priority="195" operator="equal" id="{EA9A89D6-C887-4F73-83D1-96149DDFC6B6}">
            <xm:f>Metrics!$B$3</xm:f>
            <x14:dxf>
              <font>
                <color theme="0" tint="-0.14996795556505021"/>
              </font>
              <fill>
                <patternFill>
                  <bgColor theme="0"/>
                </patternFill>
              </fill>
            </x14:dxf>
          </x14:cfRule>
          <xm:sqref>D42</xm:sqref>
        </x14:conditionalFormatting>
        <x14:conditionalFormatting xmlns:xm="http://schemas.microsoft.com/office/excel/2006/main">
          <x14:cfRule type="cellIs" priority="188" operator="equal" id="{B7612687-33A2-4104-BF7A-A0F9EFC369B3}">
            <xm:f>Metrics!$B$10</xm:f>
            <x14:dxf>
              <font>
                <color theme="0"/>
              </font>
              <fill>
                <patternFill>
                  <bgColor theme="0" tint="-0.34998626667073579"/>
                </patternFill>
              </fill>
            </x14:dxf>
          </x14:cfRule>
          <xm:sqref>D42</xm:sqref>
        </x14:conditionalFormatting>
        <x14:conditionalFormatting xmlns:xm="http://schemas.microsoft.com/office/excel/2006/main">
          <x14:cfRule type="cellIs" priority="178" operator="equal" id="{6E5BE64A-D790-4E3E-8F7C-0957456D775B}">
            <xm:f>Metrics!$B$9</xm:f>
            <x14:dxf>
              <font>
                <color theme="0"/>
              </font>
              <fill>
                <patternFill>
                  <bgColor rgb="FF336600"/>
                </patternFill>
              </fill>
            </x14:dxf>
          </x14:cfRule>
          <x14:cfRule type="cellIs" priority="179" operator="equal" id="{08AA28FB-D0F2-4D63-A215-0EDDF56F3983}">
            <xm:f>Metrics!$B$8</xm:f>
            <x14:dxf>
              <font>
                <color theme="0"/>
              </font>
              <fill>
                <patternFill>
                  <bgColor rgb="FF92D050"/>
                </patternFill>
              </fill>
            </x14:dxf>
          </x14:cfRule>
          <x14:cfRule type="cellIs" priority="180" operator="equal" id="{BB9F5192-BCA6-4B22-907A-1BD7F7241A9B}">
            <xm:f>Metrics!$B$7</xm:f>
            <x14:dxf>
              <font>
                <color theme="0"/>
              </font>
              <fill>
                <patternFill>
                  <bgColor rgb="FFFFC000"/>
                </patternFill>
              </fill>
            </x14:dxf>
          </x14:cfRule>
          <x14:cfRule type="cellIs" priority="181" operator="equal" id="{8AD77B95-BD4C-4511-9AF3-592574B5F2D7}">
            <xm:f>Metrics!$B$6</xm:f>
            <x14:dxf>
              <font>
                <color theme="0"/>
              </font>
              <fill>
                <patternFill>
                  <bgColor theme="2" tint="-0.499984740745262"/>
                </patternFill>
              </fill>
            </x14:dxf>
          </x14:cfRule>
          <x14:cfRule type="cellIs" priority="182" operator="equal" id="{0634B92D-4099-42DC-B8F1-FE38774FB365}">
            <xm:f>Metrics!$B$5</xm:f>
            <x14:dxf>
              <font>
                <color theme="0"/>
              </font>
              <fill>
                <patternFill>
                  <bgColor rgb="FFC00000"/>
                </patternFill>
              </fill>
            </x14:dxf>
          </x14:cfRule>
          <x14:cfRule type="cellIs" priority="183" operator="equal" id="{98E61999-1FB8-4A7D-B093-5E4D8126D452}">
            <xm:f>Metrics!$B$4</xm:f>
            <x14:dxf>
              <font>
                <color theme="0"/>
              </font>
              <fill>
                <patternFill>
                  <bgColor rgb="FFFF0000"/>
                </patternFill>
              </fill>
            </x14:dxf>
          </x14:cfRule>
          <x14:cfRule type="cellIs" priority="184" operator="equal" id="{2CB18A20-D580-4BF9-BADE-4E7B5A53F6C3}">
            <xm:f>Metrics!$B$3</xm:f>
            <x14:dxf>
              <font>
                <color theme="0" tint="-0.14996795556505021"/>
              </font>
              <fill>
                <patternFill>
                  <bgColor theme="0"/>
                </patternFill>
              </fill>
            </x14:dxf>
          </x14:cfRule>
          <xm:sqref>D44</xm:sqref>
        </x14:conditionalFormatting>
        <x14:conditionalFormatting xmlns:xm="http://schemas.microsoft.com/office/excel/2006/main">
          <x14:cfRule type="cellIs" priority="177" operator="equal" id="{3400A413-79C5-4AA5-9382-770619FA9C61}">
            <xm:f>Metrics!$B$10</xm:f>
            <x14:dxf>
              <font>
                <color theme="0"/>
              </font>
              <fill>
                <patternFill>
                  <bgColor theme="0" tint="-0.34998626667073579"/>
                </patternFill>
              </fill>
            </x14:dxf>
          </x14:cfRule>
          <xm:sqref>D44</xm:sqref>
        </x14:conditionalFormatting>
        <x14:conditionalFormatting xmlns:xm="http://schemas.microsoft.com/office/excel/2006/main">
          <x14:cfRule type="cellIs" priority="167" operator="equal" id="{1EE36342-D480-4969-BCE5-438DB50E6A19}">
            <xm:f>Metrics!$B$9</xm:f>
            <x14:dxf>
              <font>
                <color theme="0"/>
              </font>
              <fill>
                <patternFill>
                  <bgColor rgb="FF336600"/>
                </patternFill>
              </fill>
            </x14:dxf>
          </x14:cfRule>
          <x14:cfRule type="cellIs" priority="168" operator="equal" id="{4F239C1D-8B45-41FE-98F8-5062D35C1F4C}">
            <xm:f>Metrics!$B$8</xm:f>
            <x14:dxf>
              <font>
                <color theme="0"/>
              </font>
              <fill>
                <patternFill>
                  <bgColor rgb="FF92D050"/>
                </patternFill>
              </fill>
            </x14:dxf>
          </x14:cfRule>
          <x14:cfRule type="cellIs" priority="169" operator="equal" id="{213AE7DF-62A5-4026-BAFD-3E6E25CDC378}">
            <xm:f>Metrics!$B$7</xm:f>
            <x14:dxf>
              <font>
                <color theme="0"/>
              </font>
              <fill>
                <patternFill>
                  <bgColor rgb="FFFFC000"/>
                </patternFill>
              </fill>
            </x14:dxf>
          </x14:cfRule>
          <x14:cfRule type="cellIs" priority="170" operator="equal" id="{55A05F65-BC11-4CCD-B914-5E187EE92785}">
            <xm:f>Metrics!$B$6</xm:f>
            <x14:dxf>
              <font>
                <color theme="0"/>
              </font>
              <fill>
                <patternFill>
                  <bgColor theme="2" tint="-0.499984740745262"/>
                </patternFill>
              </fill>
            </x14:dxf>
          </x14:cfRule>
          <x14:cfRule type="cellIs" priority="171" operator="equal" id="{BDB1B41E-2578-4125-8286-7016FD424E4C}">
            <xm:f>Metrics!$B$5</xm:f>
            <x14:dxf>
              <font>
                <color theme="0"/>
              </font>
              <fill>
                <patternFill>
                  <bgColor rgb="FFC00000"/>
                </patternFill>
              </fill>
            </x14:dxf>
          </x14:cfRule>
          <x14:cfRule type="cellIs" priority="172" operator="equal" id="{64B1B81D-43A3-45AD-8E77-C3802003B9AC}">
            <xm:f>Metrics!$B$4</xm:f>
            <x14:dxf>
              <font>
                <color theme="0"/>
              </font>
              <fill>
                <patternFill>
                  <bgColor rgb="FFFF0000"/>
                </patternFill>
              </fill>
            </x14:dxf>
          </x14:cfRule>
          <x14:cfRule type="cellIs" priority="173" operator="equal" id="{BFF82A64-8309-41B8-A01A-03782C97DF4C}">
            <xm:f>Metrics!$B$3</xm:f>
            <x14:dxf>
              <font>
                <color theme="0" tint="-0.14996795556505021"/>
              </font>
              <fill>
                <patternFill>
                  <bgColor theme="0"/>
                </patternFill>
              </fill>
            </x14:dxf>
          </x14:cfRule>
          <xm:sqref>D46</xm:sqref>
        </x14:conditionalFormatting>
        <x14:conditionalFormatting xmlns:xm="http://schemas.microsoft.com/office/excel/2006/main">
          <x14:cfRule type="cellIs" priority="166" operator="equal" id="{4A390479-1A86-43F5-B04F-76F6F84A8924}">
            <xm:f>Metrics!$B$10</xm:f>
            <x14:dxf>
              <font>
                <color theme="0"/>
              </font>
              <fill>
                <patternFill>
                  <bgColor theme="0" tint="-0.34998626667073579"/>
                </patternFill>
              </fill>
            </x14:dxf>
          </x14:cfRule>
          <xm:sqref>D46</xm:sqref>
        </x14:conditionalFormatting>
        <x14:conditionalFormatting xmlns:xm="http://schemas.microsoft.com/office/excel/2006/main">
          <x14:cfRule type="cellIs" priority="156" operator="equal" id="{50076D01-2516-4484-A9B4-468BD15B479C}">
            <xm:f>Metrics!$B$9</xm:f>
            <x14:dxf>
              <font>
                <color theme="0"/>
              </font>
              <fill>
                <patternFill>
                  <bgColor rgb="FF336600"/>
                </patternFill>
              </fill>
            </x14:dxf>
          </x14:cfRule>
          <x14:cfRule type="cellIs" priority="157" operator="equal" id="{12AF516E-6FA5-4A89-A8A9-E75D443CA3FE}">
            <xm:f>Metrics!$B$8</xm:f>
            <x14:dxf>
              <font>
                <color theme="0"/>
              </font>
              <fill>
                <patternFill>
                  <bgColor rgb="FF92D050"/>
                </patternFill>
              </fill>
            </x14:dxf>
          </x14:cfRule>
          <x14:cfRule type="cellIs" priority="158" operator="equal" id="{6E37585E-87E2-43F9-B61E-7C666CA026A3}">
            <xm:f>Metrics!$B$7</xm:f>
            <x14:dxf>
              <font>
                <color theme="0"/>
              </font>
              <fill>
                <patternFill>
                  <bgColor rgb="FFFFC000"/>
                </patternFill>
              </fill>
            </x14:dxf>
          </x14:cfRule>
          <x14:cfRule type="cellIs" priority="159" operator="equal" id="{0160B54A-5C3C-480D-8578-CEF09869A561}">
            <xm:f>Metrics!$B$6</xm:f>
            <x14:dxf>
              <font>
                <color theme="0"/>
              </font>
              <fill>
                <patternFill>
                  <bgColor theme="2" tint="-0.499984740745262"/>
                </patternFill>
              </fill>
            </x14:dxf>
          </x14:cfRule>
          <x14:cfRule type="cellIs" priority="160" operator="equal" id="{77BDC8AF-16A9-4590-9E49-2AAF4BD39BB4}">
            <xm:f>Metrics!$B$5</xm:f>
            <x14:dxf>
              <font>
                <color theme="0"/>
              </font>
              <fill>
                <patternFill>
                  <bgColor rgb="FFC00000"/>
                </patternFill>
              </fill>
            </x14:dxf>
          </x14:cfRule>
          <x14:cfRule type="cellIs" priority="161" operator="equal" id="{CA2AA70E-A9F1-4446-B1BE-D95BE2723FAF}">
            <xm:f>Metrics!$B$4</xm:f>
            <x14:dxf>
              <font>
                <color theme="0"/>
              </font>
              <fill>
                <patternFill>
                  <bgColor rgb="FFFF0000"/>
                </patternFill>
              </fill>
            </x14:dxf>
          </x14:cfRule>
          <x14:cfRule type="cellIs" priority="162" operator="equal" id="{7DF21DC9-7124-4DDC-995C-1E2818F7B606}">
            <xm:f>Metrics!$B$3</xm:f>
            <x14:dxf>
              <font>
                <color theme="0" tint="-0.14996795556505021"/>
              </font>
              <fill>
                <patternFill>
                  <bgColor theme="0"/>
                </patternFill>
              </fill>
            </x14:dxf>
          </x14:cfRule>
          <xm:sqref>D5</xm:sqref>
        </x14:conditionalFormatting>
        <x14:conditionalFormatting xmlns:xm="http://schemas.microsoft.com/office/excel/2006/main">
          <x14:cfRule type="cellIs" priority="155" operator="equal" id="{6873B654-F8A7-407D-B1BA-50E615DB1A3C}">
            <xm:f>Metrics!$B$10</xm:f>
            <x14:dxf>
              <font>
                <color theme="0"/>
              </font>
              <fill>
                <patternFill>
                  <bgColor theme="0" tint="-0.34998626667073579"/>
                </patternFill>
              </fill>
            </x14:dxf>
          </x14:cfRule>
          <xm:sqref>D5</xm:sqref>
        </x14:conditionalFormatting>
        <x14:conditionalFormatting xmlns:xm="http://schemas.microsoft.com/office/excel/2006/main">
          <x14:cfRule type="cellIs" priority="145" operator="equal" id="{AA87DB84-46AC-4BB5-987D-C941979D7AEF}">
            <xm:f>Metrics!$B$9</xm:f>
            <x14:dxf>
              <font>
                <color theme="0"/>
              </font>
              <fill>
                <patternFill>
                  <bgColor rgb="FF336600"/>
                </patternFill>
              </fill>
            </x14:dxf>
          </x14:cfRule>
          <x14:cfRule type="cellIs" priority="146" operator="equal" id="{212C68B7-1F8B-4628-B0A3-AB106603E4F1}">
            <xm:f>Metrics!$B$8</xm:f>
            <x14:dxf>
              <font>
                <color theme="0"/>
              </font>
              <fill>
                <patternFill>
                  <bgColor rgb="FF92D050"/>
                </patternFill>
              </fill>
            </x14:dxf>
          </x14:cfRule>
          <x14:cfRule type="cellIs" priority="147" operator="equal" id="{FF30B0E8-3B0C-4327-9575-A8E7A395309B}">
            <xm:f>Metrics!$B$7</xm:f>
            <x14:dxf>
              <font>
                <color theme="0"/>
              </font>
              <fill>
                <patternFill>
                  <bgColor rgb="FFFFC000"/>
                </patternFill>
              </fill>
            </x14:dxf>
          </x14:cfRule>
          <x14:cfRule type="cellIs" priority="148" operator="equal" id="{29EC7B99-CD24-4AC0-85E2-75FCC617E187}">
            <xm:f>Metrics!$B$6</xm:f>
            <x14:dxf>
              <font>
                <color theme="0"/>
              </font>
              <fill>
                <patternFill>
                  <bgColor theme="2" tint="-0.499984740745262"/>
                </patternFill>
              </fill>
            </x14:dxf>
          </x14:cfRule>
          <x14:cfRule type="cellIs" priority="149" operator="equal" id="{2CC020C6-8C40-41A5-A8FB-CA0088575E86}">
            <xm:f>Metrics!$B$5</xm:f>
            <x14:dxf>
              <font>
                <color theme="0"/>
              </font>
              <fill>
                <patternFill>
                  <bgColor rgb="FFC00000"/>
                </patternFill>
              </fill>
            </x14:dxf>
          </x14:cfRule>
          <x14:cfRule type="cellIs" priority="150" operator="equal" id="{74CF91B1-F629-4205-9D72-5C2061C57A80}">
            <xm:f>Metrics!$B$4</xm:f>
            <x14:dxf>
              <font>
                <color theme="0"/>
              </font>
              <fill>
                <patternFill>
                  <bgColor rgb="FFFF0000"/>
                </patternFill>
              </fill>
            </x14:dxf>
          </x14:cfRule>
          <x14:cfRule type="cellIs" priority="151" operator="equal" id="{5FAA6519-F1A3-45FB-A1EF-043F9754F047}">
            <xm:f>Metrics!$B$3</xm:f>
            <x14:dxf>
              <font>
                <color theme="0" tint="-0.14996795556505021"/>
              </font>
              <fill>
                <patternFill>
                  <bgColor theme="0"/>
                </patternFill>
              </fill>
            </x14:dxf>
          </x14:cfRule>
          <xm:sqref>D7:D8</xm:sqref>
        </x14:conditionalFormatting>
        <x14:conditionalFormatting xmlns:xm="http://schemas.microsoft.com/office/excel/2006/main">
          <x14:cfRule type="cellIs" priority="144" operator="equal" id="{87CA746E-6D4E-4B1F-B941-FA645191D79C}">
            <xm:f>Metrics!$B$10</xm:f>
            <x14:dxf>
              <font>
                <color theme="0"/>
              </font>
              <fill>
                <patternFill>
                  <bgColor theme="0" tint="-0.34998626667073579"/>
                </patternFill>
              </fill>
            </x14:dxf>
          </x14:cfRule>
          <xm:sqref>D7:D8</xm:sqref>
        </x14:conditionalFormatting>
        <x14:conditionalFormatting xmlns:xm="http://schemas.microsoft.com/office/excel/2006/main">
          <x14:cfRule type="cellIs" priority="134" operator="equal" id="{97EA1C6B-00C5-4D6D-9E1C-4C4FE05883DA}">
            <xm:f>Metrics!$B$9</xm:f>
            <x14:dxf>
              <font>
                <color theme="0"/>
              </font>
              <fill>
                <patternFill>
                  <bgColor rgb="FF336600"/>
                </patternFill>
              </fill>
            </x14:dxf>
          </x14:cfRule>
          <x14:cfRule type="cellIs" priority="135" operator="equal" id="{B3D6B008-C7EE-49A7-9BE0-F67A41D87DD6}">
            <xm:f>Metrics!$B$8</xm:f>
            <x14:dxf>
              <font>
                <color theme="0"/>
              </font>
              <fill>
                <patternFill>
                  <bgColor rgb="FF92D050"/>
                </patternFill>
              </fill>
            </x14:dxf>
          </x14:cfRule>
          <x14:cfRule type="cellIs" priority="136" operator="equal" id="{550D2AA6-3AF9-4617-8EB2-57C85F189928}">
            <xm:f>Metrics!$B$7</xm:f>
            <x14:dxf>
              <font>
                <color theme="0"/>
              </font>
              <fill>
                <patternFill>
                  <bgColor rgb="FFFFC000"/>
                </patternFill>
              </fill>
            </x14:dxf>
          </x14:cfRule>
          <x14:cfRule type="cellIs" priority="137" operator="equal" id="{968DCB5D-D8EB-42AB-A65A-88EE2E611592}">
            <xm:f>Metrics!$B$6</xm:f>
            <x14:dxf>
              <font>
                <color theme="0"/>
              </font>
              <fill>
                <patternFill>
                  <bgColor theme="2" tint="-0.499984740745262"/>
                </patternFill>
              </fill>
            </x14:dxf>
          </x14:cfRule>
          <x14:cfRule type="cellIs" priority="138" operator="equal" id="{92CF8524-4252-4D4F-9C92-731A2430B334}">
            <xm:f>Metrics!$B$5</xm:f>
            <x14:dxf>
              <font>
                <color theme="0"/>
              </font>
              <fill>
                <patternFill>
                  <bgColor rgb="FFC00000"/>
                </patternFill>
              </fill>
            </x14:dxf>
          </x14:cfRule>
          <x14:cfRule type="cellIs" priority="139" operator="equal" id="{3E1377EF-8744-46B0-B09A-5CA9CFB7B484}">
            <xm:f>Metrics!$B$4</xm:f>
            <x14:dxf>
              <font>
                <color theme="0"/>
              </font>
              <fill>
                <patternFill>
                  <bgColor rgb="FFFF0000"/>
                </patternFill>
              </fill>
            </x14:dxf>
          </x14:cfRule>
          <x14:cfRule type="cellIs" priority="140" operator="equal" id="{BFEAF241-1CA1-48C1-B14D-E0042A8D6C44}">
            <xm:f>Metrics!$B$3</xm:f>
            <x14:dxf>
              <font>
                <color theme="0" tint="-0.14996795556505021"/>
              </font>
              <fill>
                <patternFill>
                  <bgColor theme="0"/>
                </patternFill>
              </fill>
            </x14:dxf>
          </x14:cfRule>
          <xm:sqref>D10</xm:sqref>
        </x14:conditionalFormatting>
        <x14:conditionalFormatting xmlns:xm="http://schemas.microsoft.com/office/excel/2006/main">
          <x14:cfRule type="cellIs" priority="133" operator="equal" id="{557F765E-334D-496D-9D56-F111A1EC7E0A}">
            <xm:f>Metrics!$B$10</xm:f>
            <x14:dxf>
              <font>
                <color theme="0"/>
              </font>
              <fill>
                <patternFill>
                  <bgColor theme="0" tint="-0.34998626667073579"/>
                </patternFill>
              </fill>
            </x14:dxf>
          </x14:cfRule>
          <xm:sqref>D10</xm:sqref>
        </x14:conditionalFormatting>
        <x14:conditionalFormatting xmlns:xm="http://schemas.microsoft.com/office/excel/2006/main">
          <x14:cfRule type="cellIs" priority="123" operator="equal" id="{FF3DD9CF-7286-4D5E-97C2-5790D4229956}">
            <xm:f>Metrics!$B$9</xm:f>
            <x14:dxf>
              <font>
                <color theme="0"/>
              </font>
              <fill>
                <patternFill>
                  <bgColor rgb="FF336600"/>
                </patternFill>
              </fill>
            </x14:dxf>
          </x14:cfRule>
          <x14:cfRule type="cellIs" priority="124" operator="equal" id="{B53D7886-E337-4930-8DBC-6A37EA6F46C8}">
            <xm:f>Metrics!$B$8</xm:f>
            <x14:dxf>
              <font>
                <color theme="0"/>
              </font>
              <fill>
                <patternFill>
                  <bgColor rgb="FF92D050"/>
                </patternFill>
              </fill>
            </x14:dxf>
          </x14:cfRule>
          <x14:cfRule type="cellIs" priority="125" operator="equal" id="{0A49A2A2-26F4-4D6F-B01E-DC8BF8DA876C}">
            <xm:f>Metrics!$B$7</xm:f>
            <x14:dxf>
              <font>
                <color theme="0"/>
              </font>
              <fill>
                <patternFill>
                  <bgColor rgb="FFFFC000"/>
                </patternFill>
              </fill>
            </x14:dxf>
          </x14:cfRule>
          <x14:cfRule type="cellIs" priority="126" operator="equal" id="{2D2DBE74-D12C-42FC-AFA3-0D60B2024C09}">
            <xm:f>Metrics!$B$6</xm:f>
            <x14:dxf>
              <font>
                <color theme="0"/>
              </font>
              <fill>
                <patternFill>
                  <bgColor theme="2" tint="-0.499984740745262"/>
                </patternFill>
              </fill>
            </x14:dxf>
          </x14:cfRule>
          <x14:cfRule type="cellIs" priority="127" operator="equal" id="{9A276552-3BCD-4FE2-A1EF-C1B9266F481F}">
            <xm:f>Metrics!$B$5</xm:f>
            <x14:dxf>
              <font>
                <color theme="0"/>
              </font>
              <fill>
                <patternFill>
                  <bgColor rgb="FFC00000"/>
                </patternFill>
              </fill>
            </x14:dxf>
          </x14:cfRule>
          <x14:cfRule type="cellIs" priority="128" operator="equal" id="{FF896517-72FA-4D71-9D2B-4662F8F785E2}">
            <xm:f>Metrics!$B$4</xm:f>
            <x14:dxf>
              <font>
                <color theme="0"/>
              </font>
              <fill>
                <patternFill>
                  <bgColor rgb="FFFF0000"/>
                </patternFill>
              </fill>
            </x14:dxf>
          </x14:cfRule>
          <x14:cfRule type="cellIs" priority="129" operator="equal" id="{955AF9A4-FE2F-4C7F-BA97-D3E162DD56EB}">
            <xm:f>Metrics!$B$3</xm:f>
            <x14:dxf>
              <font>
                <color theme="0" tint="-0.14996795556505021"/>
              </font>
              <fill>
                <patternFill>
                  <bgColor theme="0"/>
                </patternFill>
              </fill>
            </x14:dxf>
          </x14:cfRule>
          <xm:sqref>D12</xm:sqref>
        </x14:conditionalFormatting>
        <x14:conditionalFormatting xmlns:xm="http://schemas.microsoft.com/office/excel/2006/main">
          <x14:cfRule type="cellIs" priority="122" operator="equal" id="{E2C26510-B62A-4B0E-A18B-6385ADEBEC5E}">
            <xm:f>Metrics!$B$10</xm:f>
            <x14:dxf>
              <font>
                <color theme="0"/>
              </font>
              <fill>
                <patternFill>
                  <bgColor theme="0" tint="-0.34998626667073579"/>
                </patternFill>
              </fill>
            </x14:dxf>
          </x14:cfRule>
          <xm:sqref>D12</xm:sqref>
        </x14:conditionalFormatting>
        <x14:conditionalFormatting xmlns:xm="http://schemas.microsoft.com/office/excel/2006/main">
          <x14:cfRule type="cellIs" priority="112" operator="equal" id="{29E4B5CD-91C0-4A11-9CAB-F8A3C19589EB}">
            <xm:f>Metrics!$B$9</xm:f>
            <x14:dxf>
              <font>
                <color theme="0"/>
              </font>
              <fill>
                <patternFill>
                  <bgColor rgb="FF336600"/>
                </patternFill>
              </fill>
            </x14:dxf>
          </x14:cfRule>
          <x14:cfRule type="cellIs" priority="113" operator="equal" id="{7340A021-5FFE-495E-B298-0D5FB1C05CCD}">
            <xm:f>Metrics!$B$8</xm:f>
            <x14:dxf>
              <font>
                <color theme="0"/>
              </font>
              <fill>
                <patternFill>
                  <bgColor rgb="FF92D050"/>
                </patternFill>
              </fill>
            </x14:dxf>
          </x14:cfRule>
          <x14:cfRule type="cellIs" priority="114" operator="equal" id="{A0E57F26-4AC4-4D38-A586-9B9BE996CBE7}">
            <xm:f>Metrics!$B$7</xm:f>
            <x14:dxf>
              <font>
                <color theme="0"/>
              </font>
              <fill>
                <patternFill>
                  <bgColor rgb="FFFFC000"/>
                </patternFill>
              </fill>
            </x14:dxf>
          </x14:cfRule>
          <x14:cfRule type="cellIs" priority="115" operator="equal" id="{675E6C0E-D662-4AEB-A73A-E67D9AF707F9}">
            <xm:f>Metrics!$B$6</xm:f>
            <x14:dxf>
              <font>
                <color theme="0"/>
              </font>
              <fill>
                <patternFill>
                  <bgColor theme="2" tint="-0.499984740745262"/>
                </patternFill>
              </fill>
            </x14:dxf>
          </x14:cfRule>
          <x14:cfRule type="cellIs" priority="116" operator="equal" id="{E777ED44-DC4A-40B4-A1EE-DB7D930A5795}">
            <xm:f>Metrics!$B$5</xm:f>
            <x14:dxf>
              <font>
                <color theme="0"/>
              </font>
              <fill>
                <patternFill>
                  <bgColor rgb="FFC00000"/>
                </patternFill>
              </fill>
            </x14:dxf>
          </x14:cfRule>
          <x14:cfRule type="cellIs" priority="117" operator="equal" id="{F05A83EA-156A-47DF-8121-3A440F549847}">
            <xm:f>Metrics!$B$4</xm:f>
            <x14:dxf>
              <font>
                <color theme="0"/>
              </font>
              <fill>
                <patternFill>
                  <bgColor rgb="FFFF0000"/>
                </patternFill>
              </fill>
            </x14:dxf>
          </x14:cfRule>
          <x14:cfRule type="cellIs" priority="118" operator="equal" id="{5661108E-2F66-48CF-BF97-C8242373B595}">
            <xm:f>Metrics!$B$3</xm:f>
            <x14:dxf>
              <font>
                <color theme="0" tint="-0.14996795556505021"/>
              </font>
              <fill>
                <patternFill>
                  <bgColor theme="0"/>
                </patternFill>
              </fill>
            </x14:dxf>
          </x14:cfRule>
          <xm:sqref>D15</xm:sqref>
        </x14:conditionalFormatting>
        <x14:conditionalFormatting xmlns:xm="http://schemas.microsoft.com/office/excel/2006/main">
          <x14:cfRule type="cellIs" priority="111" operator="equal" id="{C3B7773B-487F-49C9-84D6-29FCEE563268}">
            <xm:f>Metrics!$B$10</xm:f>
            <x14:dxf>
              <font>
                <color theme="0"/>
              </font>
              <fill>
                <patternFill>
                  <bgColor theme="0" tint="-0.34998626667073579"/>
                </patternFill>
              </fill>
            </x14:dxf>
          </x14:cfRule>
          <xm:sqref>D15</xm:sqref>
        </x14:conditionalFormatting>
        <x14:conditionalFormatting xmlns:xm="http://schemas.microsoft.com/office/excel/2006/main">
          <x14:cfRule type="cellIs" priority="101" operator="equal" id="{0702F538-24F5-43DE-AAE7-A0542711F3FA}">
            <xm:f>Metrics!$B$9</xm:f>
            <x14:dxf>
              <font>
                <color theme="0"/>
              </font>
              <fill>
                <patternFill>
                  <bgColor rgb="FF336600"/>
                </patternFill>
              </fill>
            </x14:dxf>
          </x14:cfRule>
          <x14:cfRule type="cellIs" priority="102" operator="equal" id="{297FD432-F9E0-47E0-A74C-CBF9B51870A8}">
            <xm:f>Metrics!$B$8</xm:f>
            <x14:dxf>
              <font>
                <color theme="0"/>
              </font>
              <fill>
                <patternFill>
                  <bgColor rgb="FF92D050"/>
                </patternFill>
              </fill>
            </x14:dxf>
          </x14:cfRule>
          <x14:cfRule type="cellIs" priority="103" operator="equal" id="{7A7E1434-915B-41EA-B6AE-5EECAA08B399}">
            <xm:f>Metrics!$B$7</xm:f>
            <x14:dxf>
              <font>
                <color theme="0"/>
              </font>
              <fill>
                <patternFill>
                  <bgColor rgb="FFFFC000"/>
                </patternFill>
              </fill>
            </x14:dxf>
          </x14:cfRule>
          <x14:cfRule type="cellIs" priority="104" operator="equal" id="{BA75591B-DDF7-4F12-BCF5-DAE386D326EA}">
            <xm:f>Metrics!$B$6</xm:f>
            <x14:dxf>
              <font>
                <color theme="0"/>
              </font>
              <fill>
                <patternFill>
                  <bgColor theme="2" tint="-0.499984740745262"/>
                </patternFill>
              </fill>
            </x14:dxf>
          </x14:cfRule>
          <x14:cfRule type="cellIs" priority="105" operator="equal" id="{E906EB04-1A37-431B-A5D5-4D3D813898AC}">
            <xm:f>Metrics!$B$5</xm:f>
            <x14:dxf>
              <font>
                <color theme="0"/>
              </font>
              <fill>
                <patternFill>
                  <bgColor rgb="FFC00000"/>
                </patternFill>
              </fill>
            </x14:dxf>
          </x14:cfRule>
          <x14:cfRule type="cellIs" priority="106" operator="equal" id="{CAFE404E-E371-475E-9444-AC1825582AF2}">
            <xm:f>Metrics!$B$4</xm:f>
            <x14:dxf>
              <font>
                <color theme="0"/>
              </font>
              <fill>
                <patternFill>
                  <bgColor rgb="FFFF0000"/>
                </patternFill>
              </fill>
            </x14:dxf>
          </x14:cfRule>
          <x14:cfRule type="cellIs" priority="107" operator="equal" id="{6673EF10-1C6B-41D3-ABD8-A833E40A8430}">
            <xm:f>Metrics!$B$3</xm:f>
            <x14:dxf>
              <font>
                <color theme="0" tint="-0.14996795556505021"/>
              </font>
              <fill>
                <patternFill>
                  <bgColor theme="0"/>
                </patternFill>
              </fill>
            </x14:dxf>
          </x14:cfRule>
          <xm:sqref>D17</xm:sqref>
        </x14:conditionalFormatting>
        <x14:conditionalFormatting xmlns:xm="http://schemas.microsoft.com/office/excel/2006/main">
          <x14:cfRule type="cellIs" priority="100" operator="equal" id="{44286043-7993-40D9-92B2-C3E434EA5EA7}">
            <xm:f>Metrics!$B$10</xm:f>
            <x14:dxf>
              <font>
                <color theme="0"/>
              </font>
              <fill>
                <patternFill>
                  <bgColor theme="0" tint="-0.34998626667073579"/>
                </patternFill>
              </fill>
            </x14:dxf>
          </x14:cfRule>
          <xm:sqref>D17</xm:sqref>
        </x14:conditionalFormatting>
        <x14:conditionalFormatting xmlns:xm="http://schemas.microsoft.com/office/excel/2006/main">
          <x14:cfRule type="cellIs" priority="90" operator="equal" id="{46B7369B-E8FE-4452-9EDC-F942C0189985}">
            <xm:f>Metrics!$B$9</xm:f>
            <x14:dxf>
              <font>
                <color theme="0"/>
              </font>
              <fill>
                <patternFill>
                  <bgColor rgb="FF336600"/>
                </patternFill>
              </fill>
            </x14:dxf>
          </x14:cfRule>
          <x14:cfRule type="cellIs" priority="91" operator="equal" id="{45F541EC-697A-44BE-B7EF-0DBBEFCA2B8F}">
            <xm:f>Metrics!$B$8</xm:f>
            <x14:dxf>
              <font>
                <color theme="0"/>
              </font>
              <fill>
                <patternFill>
                  <bgColor rgb="FF92D050"/>
                </patternFill>
              </fill>
            </x14:dxf>
          </x14:cfRule>
          <x14:cfRule type="cellIs" priority="92" operator="equal" id="{BC51E68A-FEB1-48B1-A58A-13588892BC5C}">
            <xm:f>Metrics!$B$7</xm:f>
            <x14:dxf>
              <font>
                <color theme="0"/>
              </font>
              <fill>
                <patternFill>
                  <bgColor rgb="FFFFC000"/>
                </patternFill>
              </fill>
            </x14:dxf>
          </x14:cfRule>
          <x14:cfRule type="cellIs" priority="93" operator="equal" id="{2DAC0539-2075-4CBE-8FD1-3F64264DF29D}">
            <xm:f>Metrics!$B$6</xm:f>
            <x14:dxf>
              <font>
                <color theme="0"/>
              </font>
              <fill>
                <patternFill>
                  <bgColor theme="2" tint="-0.499984740745262"/>
                </patternFill>
              </fill>
            </x14:dxf>
          </x14:cfRule>
          <x14:cfRule type="cellIs" priority="94" operator="equal" id="{77F78266-F8CB-44C9-9482-058C12D2534A}">
            <xm:f>Metrics!$B$5</xm:f>
            <x14:dxf>
              <font>
                <color theme="0"/>
              </font>
              <fill>
                <patternFill>
                  <bgColor rgb="FFC00000"/>
                </patternFill>
              </fill>
            </x14:dxf>
          </x14:cfRule>
          <x14:cfRule type="cellIs" priority="95" operator="equal" id="{4DEA5D7B-50B1-4198-BEBC-8C9ABF7B774A}">
            <xm:f>Metrics!$B$4</xm:f>
            <x14:dxf>
              <font>
                <color theme="0"/>
              </font>
              <fill>
                <patternFill>
                  <bgColor rgb="FFFF0000"/>
                </patternFill>
              </fill>
            </x14:dxf>
          </x14:cfRule>
          <x14:cfRule type="cellIs" priority="96" operator="equal" id="{E1816410-9F86-4AAF-998D-AF937FD6BBD9}">
            <xm:f>Metrics!$B$3</xm:f>
            <x14:dxf>
              <font>
                <color theme="0" tint="-0.14996795556505021"/>
              </font>
              <fill>
                <patternFill>
                  <bgColor theme="0"/>
                </patternFill>
              </fill>
            </x14:dxf>
          </x14:cfRule>
          <xm:sqref>D19</xm:sqref>
        </x14:conditionalFormatting>
        <x14:conditionalFormatting xmlns:xm="http://schemas.microsoft.com/office/excel/2006/main">
          <x14:cfRule type="cellIs" priority="89" operator="equal" id="{6AFB2071-E402-416F-9034-D0E15B5E0B57}">
            <xm:f>Metrics!$B$10</xm:f>
            <x14:dxf>
              <font>
                <color theme="0"/>
              </font>
              <fill>
                <patternFill>
                  <bgColor theme="0" tint="-0.34998626667073579"/>
                </patternFill>
              </fill>
            </x14:dxf>
          </x14:cfRule>
          <xm:sqref>D19</xm:sqref>
        </x14:conditionalFormatting>
        <x14:conditionalFormatting xmlns:xm="http://schemas.microsoft.com/office/excel/2006/main">
          <x14:cfRule type="cellIs" priority="79" operator="equal" id="{D2739573-06CB-4DCB-A3DB-7D395744FA14}">
            <xm:f>Metrics!$B$9</xm:f>
            <x14:dxf>
              <font>
                <color theme="0"/>
              </font>
              <fill>
                <patternFill>
                  <bgColor rgb="FF336600"/>
                </patternFill>
              </fill>
            </x14:dxf>
          </x14:cfRule>
          <x14:cfRule type="cellIs" priority="80" operator="equal" id="{46A274E6-7EDD-4C59-BEE3-8888E6F7BBB1}">
            <xm:f>Metrics!$B$8</xm:f>
            <x14:dxf>
              <font>
                <color theme="0"/>
              </font>
              <fill>
                <patternFill>
                  <bgColor rgb="FF92D050"/>
                </patternFill>
              </fill>
            </x14:dxf>
          </x14:cfRule>
          <x14:cfRule type="cellIs" priority="81" operator="equal" id="{F5853959-49EA-4930-9202-34992E20C01E}">
            <xm:f>Metrics!$B$7</xm:f>
            <x14:dxf>
              <font>
                <color theme="0"/>
              </font>
              <fill>
                <patternFill>
                  <bgColor rgb="FFFFC000"/>
                </patternFill>
              </fill>
            </x14:dxf>
          </x14:cfRule>
          <x14:cfRule type="cellIs" priority="82" operator="equal" id="{072064A7-1BEF-4BF3-A6FE-952E1239DEF8}">
            <xm:f>Metrics!$B$6</xm:f>
            <x14:dxf>
              <font>
                <color theme="0"/>
              </font>
              <fill>
                <patternFill>
                  <bgColor theme="2" tint="-0.499984740745262"/>
                </patternFill>
              </fill>
            </x14:dxf>
          </x14:cfRule>
          <x14:cfRule type="cellIs" priority="83" operator="equal" id="{2D3BA40E-B645-4304-999B-31F804A330BE}">
            <xm:f>Metrics!$B$5</xm:f>
            <x14:dxf>
              <font>
                <color theme="0"/>
              </font>
              <fill>
                <patternFill>
                  <bgColor rgb="FFC00000"/>
                </patternFill>
              </fill>
            </x14:dxf>
          </x14:cfRule>
          <x14:cfRule type="cellIs" priority="84" operator="equal" id="{8FECD577-EE2A-459E-A554-52267BF0BA44}">
            <xm:f>Metrics!$B$4</xm:f>
            <x14:dxf>
              <font>
                <color theme="0"/>
              </font>
              <fill>
                <patternFill>
                  <bgColor rgb="FFFF0000"/>
                </patternFill>
              </fill>
            </x14:dxf>
          </x14:cfRule>
          <x14:cfRule type="cellIs" priority="85" operator="equal" id="{3FFF60BF-A9C9-4A80-A571-EA44B8D9ACAC}">
            <xm:f>Metrics!$B$3</xm:f>
            <x14:dxf>
              <font>
                <color theme="0" tint="-0.14996795556505021"/>
              </font>
              <fill>
                <patternFill>
                  <bgColor theme="0"/>
                </patternFill>
              </fill>
            </x14:dxf>
          </x14:cfRule>
          <xm:sqref>D22:D24</xm:sqref>
        </x14:conditionalFormatting>
        <x14:conditionalFormatting xmlns:xm="http://schemas.microsoft.com/office/excel/2006/main">
          <x14:cfRule type="cellIs" priority="78" operator="equal" id="{709F5ADF-5599-4B97-A598-8C2A8C47F7C0}">
            <xm:f>Metrics!$B$10</xm:f>
            <x14:dxf>
              <font>
                <color theme="0"/>
              </font>
              <fill>
                <patternFill>
                  <bgColor theme="0" tint="-0.34998626667073579"/>
                </patternFill>
              </fill>
            </x14:dxf>
          </x14:cfRule>
          <xm:sqref>D22:D24</xm:sqref>
        </x14:conditionalFormatting>
        <x14:conditionalFormatting xmlns:xm="http://schemas.microsoft.com/office/excel/2006/main">
          <x14:cfRule type="cellIs" priority="68" operator="equal" id="{56454D31-CEDA-4188-BA0B-9A8303335C6B}">
            <xm:f>Metrics!$B$9</xm:f>
            <x14:dxf>
              <font>
                <color theme="0"/>
              </font>
              <fill>
                <patternFill>
                  <bgColor rgb="FF336600"/>
                </patternFill>
              </fill>
            </x14:dxf>
          </x14:cfRule>
          <x14:cfRule type="cellIs" priority="69" operator="equal" id="{4AB44BD2-E8CA-4330-9F6A-0D87D04C6520}">
            <xm:f>Metrics!$B$8</xm:f>
            <x14:dxf>
              <font>
                <color theme="0"/>
              </font>
              <fill>
                <patternFill>
                  <bgColor rgb="FF92D050"/>
                </patternFill>
              </fill>
            </x14:dxf>
          </x14:cfRule>
          <x14:cfRule type="cellIs" priority="70" operator="equal" id="{94AA26C2-F471-445C-8576-1D27CCF2E91E}">
            <xm:f>Metrics!$B$7</xm:f>
            <x14:dxf>
              <font>
                <color theme="0"/>
              </font>
              <fill>
                <patternFill>
                  <bgColor rgb="FFFFC000"/>
                </patternFill>
              </fill>
            </x14:dxf>
          </x14:cfRule>
          <x14:cfRule type="cellIs" priority="71" operator="equal" id="{F93AC435-0007-4DAB-85DB-1B90F8AF9C15}">
            <xm:f>Metrics!$B$6</xm:f>
            <x14:dxf>
              <font>
                <color theme="0"/>
              </font>
              <fill>
                <patternFill>
                  <bgColor theme="2" tint="-0.499984740745262"/>
                </patternFill>
              </fill>
            </x14:dxf>
          </x14:cfRule>
          <x14:cfRule type="cellIs" priority="72" operator="equal" id="{FBA9AE29-2501-4922-86CE-C38FD3DF6B8E}">
            <xm:f>Metrics!$B$5</xm:f>
            <x14:dxf>
              <font>
                <color theme="0"/>
              </font>
              <fill>
                <patternFill>
                  <bgColor rgb="FFC00000"/>
                </patternFill>
              </fill>
            </x14:dxf>
          </x14:cfRule>
          <x14:cfRule type="cellIs" priority="73" operator="equal" id="{FA6457A7-929F-4D01-9F77-CC5E3D605F54}">
            <xm:f>Metrics!$B$4</xm:f>
            <x14:dxf>
              <font>
                <color theme="0"/>
              </font>
              <fill>
                <patternFill>
                  <bgColor rgb="FFFF0000"/>
                </patternFill>
              </fill>
            </x14:dxf>
          </x14:cfRule>
          <x14:cfRule type="cellIs" priority="74" operator="equal" id="{752D0CEE-6362-4EDD-A5A4-4F01673CE06B}">
            <xm:f>Metrics!$B$3</xm:f>
            <x14:dxf>
              <font>
                <color theme="0" tint="-0.14996795556505021"/>
              </font>
              <fill>
                <patternFill>
                  <bgColor theme="0"/>
                </patternFill>
              </fill>
            </x14:dxf>
          </x14:cfRule>
          <xm:sqref>D26</xm:sqref>
        </x14:conditionalFormatting>
        <x14:conditionalFormatting xmlns:xm="http://schemas.microsoft.com/office/excel/2006/main">
          <x14:cfRule type="cellIs" priority="67" operator="equal" id="{B616289C-5DAB-4165-980A-D45F66C83725}">
            <xm:f>Metrics!$B$10</xm:f>
            <x14:dxf>
              <font>
                <color theme="0"/>
              </font>
              <fill>
                <patternFill>
                  <bgColor theme="0" tint="-0.34998626667073579"/>
                </patternFill>
              </fill>
            </x14:dxf>
          </x14:cfRule>
          <xm:sqref>D26</xm:sqref>
        </x14:conditionalFormatting>
        <x14:conditionalFormatting xmlns:xm="http://schemas.microsoft.com/office/excel/2006/main">
          <x14:cfRule type="cellIs" priority="57" operator="equal" id="{E7218A8A-9B8A-4F40-A947-4342793A5FD7}">
            <xm:f>Metrics!$B$9</xm:f>
            <x14:dxf>
              <font>
                <color theme="0"/>
              </font>
              <fill>
                <patternFill>
                  <bgColor rgb="FF336600"/>
                </patternFill>
              </fill>
            </x14:dxf>
          </x14:cfRule>
          <x14:cfRule type="cellIs" priority="58" operator="equal" id="{DAF33504-D743-4B86-9FBF-3E5712FA9BBC}">
            <xm:f>Metrics!$B$8</xm:f>
            <x14:dxf>
              <font>
                <color theme="0"/>
              </font>
              <fill>
                <patternFill>
                  <bgColor rgb="FF92D050"/>
                </patternFill>
              </fill>
            </x14:dxf>
          </x14:cfRule>
          <x14:cfRule type="cellIs" priority="59" operator="equal" id="{70CCF60D-D897-4263-BC01-2EF64EB061C3}">
            <xm:f>Metrics!$B$7</xm:f>
            <x14:dxf>
              <font>
                <color theme="0"/>
              </font>
              <fill>
                <patternFill>
                  <bgColor rgb="FFFFC000"/>
                </patternFill>
              </fill>
            </x14:dxf>
          </x14:cfRule>
          <x14:cfRule type="cellIs" priority="60" operator="equal" id="{D80A116D-450A-4E88-ABE9-678DE1B0CEBE}">
            <xm:f>Metrics!$B$6</xm:f>
            <x14:dxf>
              <font>
                <color theme="0"/>
              </font>
              <fill>
                <patternFill>
                  <bgColor theme="2" tint="-0.499984740745262"/>
                </patternFill>
              </fill>
            </x14:dxf>
          </x14:cfRule>
          <x14:cfRule type="cellIs" priority="61" operator="equal" id="{F0E6F9B4-0138-4BD4-83A4-D566BC25D186}">
            <xm:f>Metrics!$B$5</xm:f>
            <x14:dxf>
              <font>
                <color theme="0"/>
              </font>
              <fill>
                <patternFill>
                  <bgColor rgb="FFC00000"/>
                </patternFill>
              </fill>
            </x14:dxf>
          </x14:cfRule>
          <x14:cfRule type="cellIs" priority="62" operator="equal" id="{8CF12963-BE4E-44D1-9774-12CF15DCAC46}">
            <xm:f>Metrics!$B$4</xm:f>
            <x14:dxf>
              <font>
                <color theme="0"/>
              </font>
              <fill>
                <patternFill>
                  <bgColor rgb="FFFF0000"/>
                </patternFill>
              </fill>
            </x14:dxf>
          </x14:cfRule>
          <x14:cfRule type="cellIs" priority="63" operator="equal" id="{CC0BB458-7110-4601-B474-B2E415518668}">
            <xm:f>Metrics!$B$3</xm:f>
            <x14:dxf>
              <font>
                <color theme="0" tint="-0.14996795556505021"/>
              </font>
              <fill>
                <patternFill>
                  <bgColor theme="0"/>
                </patternFill>
              </fill>
            </x14:dxf>
          </x14:cfRule>
          <xm:sqref>D29</xm:sqref>
        </x14:conditionalFormatting>
        <x14:conditionalFormatting xmlns:xm="http://schemas.microsoft.com/office/excel/2006/main">
          <x14:cfRule type="cellIs" priority="56" operator="equal" id="{A6EE6458-7C7D-4F2F-8EA6-E13117C35400}">
            <xm:f>Metrics!$B$10</xm:f>
            <x14:dxf>
              <font>
                <color theme="0"/>
              </font>
              <fill>
                <patternFill>
                  <bgColor theme="0" tint="-0.34998626667073579"/>
                </patternFill>
              </fill>
            </x14:dxf>
          </x14:cfRule>
          <xm:sqref>D29</xm:sqref>
        </x14:conditionalFormatting>
        <x14:conditionalFormatting xmlns:xm="http://schemas.microsoft.com/office/excel/2006/main">
          <x14:cfRule type="cellIs" priority="46" operator="equal" id="{84E17959-9363-4E15-95D6-05C965CF6B51}">
            <xm:f>Metrics!$B$9</xm:f>
            <x14:dxf>
              <font>
                <color theme="0"/>
              </font>
              <fill>
                <patternFill>
                  <bgColor rgb="FF336600"/>
                </patternFill>
              </fill>
            </x14:dxf>
          </x14:cfRule>
          <x14:cfRule type="cellIs" priority="47" operator="equal" id="{0A7DF816-7493-45CB-9688-FD09CE0B8249}">
            <xm:f>Metrics!$B$8</xm:f>
            <x14:dxf>
              <font>
                <color theme="0"/>
              </font>
              <fill>
                <patternFill>
                  <bgColor rgb="FF92D050"/>
                </patternFill>
              </fill>
            </x14:dxf>
          </x14:cfRule>
          <x14:cfRule type="cellIs" priority="48" operator="equal" id="{00FD8D0D-2EF3-45AA-9F8D-727D31CF5584}">
            <xm:f>Metrics!$B$7</xm:f>
            <x14:dxf>
              <font>
                <color theme="0"/>
              </font>
              <fill>
                <patternFill>
                  <bgColor rgb="FFFFC000"/>
                </patternFill>
              </fill>
            </x14:dxf>
          </x14:cfRule>
          <x14:cfRule type="cellIs" priority="49" operator="equal" id="{51DAEA7D-D06A-4AE7-9B20-6276705E457A}">
            <xm:f>Metrics!$B$6</xm:f>
            <x14:dxf>
              <font>
                <color theme="0"/>
              </font>
              <fill>
                <patternFill>
                  <bgColor theme="2" tint="-0.499984740745262"/>
                </patternFill>
              </fill>
            </x14:dxf>
          </x14:cfRule>
          <x14:cfRule type="cellIs" priority="50" operator="equal" id="{AE6E94D5-92C7-4790-8C58-4CE6CA0398FE}">
            <xm:f>Metrics!$B$5</xm:f>
            <x14:dxf>
              <font>
                <color theme="0"/>
              </font>
              <fill>
                <patternFill>
                  <bgColor rgb="FFC00000"/>
                </patternFill>
              </fill>
            </x14:dxf>
          </x14:cfRule>
          <x14:cfRule type="cellIs" priority="51" operator="equal" id="{0621E77E-1E9C-41B2-AB1E-FA65CCCDC0CD}">
            <xm:f>Metrics!$B$4</xm:f>
            <x14:dxf>
              <font>
                <color theme="0"/>
              </font>
              <fill>
                <patternFill>
                  <bgColor rgb="FFFF0000"/>
                </patternFill>
              </fill>
            </x14:dxf>
          </x14:cfRule>
          <x14:cfRule type="cellIs" priority="52" operator="equal" id="{22F4A0D7-C790-4E30-8027-0B284DDBDDD4}">
            <xm:f>Metrics!$B$3</xm:f>
            <x14:dxf>
              <font>
                <color theme="0" tint="-0.14996795556505021"/>
              </font>
              <fill>
                <patternFill>
                  <bgColor theme="0"/>
                </patternFill>
              </fill>
            </x14:dxf>
          </x14:cfRule>
          <xm:sqref>D49</xm:sqref>
        </x14:conditionalFormatting>
        <x14:conditionalFormatting xmlns:xm="http://schemas.microsoft.com/office/excel/2006/main">
          <x14:cfRule type="cellIs" priority="45" operator="equal" id="{52EF7270-21A1-4D55-A0CF-FCE67D27E823}">
            <xm:f>Metrics!$B$10</xm:f>
            <x14:dxf>
              <font>
                <color theme="0"/>
              </font>
              <fill>
                <patternFill>
                  <bgColor theme="0" tint="-0.34998626667073579"/>
                </patternFill>
              </fill>
            </x14:dxf>
          </x14:cfRule>
          <xm:sqref>D49</xm:sqref>
        </x14:conditionalFormatting>
        <x14:conditionalFormatting xmlns:xm="http://schemas.microsoft.com/office/excel/2006/main">
          <x14:cfRule type="cellIs" priority="35" operator="equal" id="{00E92DE8-A791-4E20-A04C-6D5CDF0B186E}">
            <xm:f>Metrics!$B$9</xm:f>
            <x14:dxf>
              <font>
                <color theme="0"/>
              </font>
              <fill>
                <patternFill>
                  <bgColor rgb="FF336600"/>
                </patternFill>
              </fill>
            </x14:dxf>
          </x14:cfRule>
          <x14:cfRule type="cellIs" priority="36" operator="equal" id="{305F89F5-5AD8-4FA3-B007-D2581B536FC3}">
            <xm:f>Metrics!$B$8</xm:f>
            <x14:dxf>
              <font>
                <color theme="0"/>
              </font>
              <fill>
                <patternFill>
                  <bgColor rgb="FF92D050"/>
                </patternFill>
              </fill>
            </x14:dxf>
          </x14:cfRule>
          <x14:cfRule type="cellIs" priority="37" operator="equal" id="{5CF5AC79-3F50-4CD4-8597-BB0E47010FFD}">
            <xm:f>Metrics!$B$7</xm:f>
            <x14:dxf>
              <font>
                <color theme="0"/>
              </font>
              <fill>
                <patternFill>
                  <bgColor rgb="FFFFC000"/>
                </patternFill>
              </fill>
            </x14:dxf>
          </x14:cfRule>
          <x14:cfRule type="cellIs" priority="38" operator="equal" id="{B658B8B6-20A4-4C58-9941-1E5E572997AC}">
            <xm:f>Metrics!$B$6</xm:f>
            <x14:dxf>
              <font>
                <color theme="0"/>
              </font>
              <fill>
                <patternFill>
                  <bgColor theme="2" tint="-0.499984740745262"/>
                </patternFill>
              </fill>
            </x14:dxf>
          </x14:cfRule>
          <x14:cfRule type="cellIs" priority="39" operator="equal" id="{7F7ED2A9-40E5-4FCA-8BDC-AE45DA363618}">
            <xm:f>Metrics!$B$5</xm:f>
            <x14:dxf>
              <font>
                <color theme="0"/>
              </font>
              <fill>
                <patternFill>
                  <bgColor rgb="FFC00000"/>
                </patternFill>
              </fill>
            </x14:dxf>
          </x14:cfRule>
          <x14:cfRule type="cellIs" priority="40" operator="equal" id="{9E8B91B4-AA06-412E-9277-9C7211AC59D4}">
            <xm:f>Metrics!$B$4</xm:f>
            <x14:dxf>
              <font>
                <color theme="0"/>
              </font>
              <fill>
                <patternFill>
                  <bgColor rgb="FFFF0000"/>
                </patternFill>
              </fill>
            </x14:dxf>
          </x14:cfRule>
          <x14:cfRule type="cellIs" priority="41" operator="equal" id="{FE208DD0-C351-4A47-A0AF-A596F5C28E2E}">
            <xm:f>Metrics!$B$3</xm:f>
            <x14:dxf>
              <font>
                <color theme="0" tint="-0.14996795556505021"/>
              </font>
              <fill>
                <patternFill>
                  <bgColor theme="0"/>
                </patternFill>
              </fill>
            </x14:dxf>
          </x14:cfRule>
          <xm:sqref>D51</xm:sqref>
        </x14:conditionalFormatting>
        <x14:conditionalFormatting xmlns:xm="http://schemas.microsoft.com/office/excel/2006/main">
          <x14:cfRule type="cellIs" priority="34" operator="equal" id="{C62C25D7-202E-47A1-ACC2-29917778E894}">
            <xm:f>Metrics!$B$10</xm:f>
            <x14:dxf>
              <font>
                <color theme="0"/>
              </font>
              <fill>
                <patternFill>
                  <bgColor theme="0" tint="-0.34998626667073579"/>
                </patternFill>
              </fill>
            </x14:dxf>
          </x14:cfRule>
          <xm:sqref>D51</xm:sqref>
        </x14:conditionalFormatting>
        <x14:conditionalFormatting xmlns:xm="http://schemas.microsoft.com/office/excel/2006/main">
          <x14:cfRule type="cellIs" priority="24" operator="equal" id="{540D8D9D-0C2C-4AE0-823B-39ABE7D68750}">
            <xm:f>Metrics!$B$9</xm:f>
            <x14:dxf>
              <font>
                <color theme="0"/>
              </font>
              <fill>
                <patternFill>
                  <bgColor rgb="FF336600"/>
                </patternFill>
              </fill>
            </x14:dxf>
          </x14:cfRule>
          <x14:cfRule type="cellIs" priority="25" operator="equal" id="{67F0D457-7253-4E5D-AC79-71C43BB55718}">
            <xm:f>Metrics!$B$8</xm:f>
            <x14:dxf>
              <font>
                <color theme="0"/>
              </font>
              <fill>
                <patternFill>
                  <bgColor rgb="FF92D050"/>
                </patternFill>
              </fill>
            </x14:dxf>
          </x14:cfRule>
          <x14:cfRule type="cellIs" priority="26" operator="equal" id="{43E65F60-8844-4578-9A49-835D798A84B6}">
            <xm:f>Metrics!$B$7</xm:f>
            <x14:dxf>
              <font>
                <color theme="0"/>
              </font>
              <fill>
                <patternFill>
                  <bgColor rgb="FFFFC000"/>
                </patternFill>
              </fill>
            </x14:dxf>
          </x14:cfRule>
          <x14:cfRule type="cellIs" priority="27" operator="equal" id="{12385D25-4809-4DE1-B8A6-5108F5BBFA1D}">
            <xm:f>Metrics!$B$6</xm:f>
            <x14:dxf>
              <font>
                <color theme="0"/>
              </font>
              <fill>
                <patternFill>
                  <bgColor theme="2" tint="-0.499984740745262"/>
                </patternFill>
              </fill>
            </x14:dxf>
          </x14:cfRule>
          <x14:cfRule type="cellIs" priority="28" operator="equal" id="{12766D1C-07F0-40D0-9F13-D27823FA28CD}">
            <xm:f>Metrics!$B$5</xm:f>
            <x14:dxf>
              <font>
                <color theme="0"/>
              </font>
              <fill>
                <patternFill>
                  <bgColor rgb="FFC00000"/>
                </patternFill>
              </fill>
            </x14:dxf>
          </x14:cfRule>
          <x14:cfRule type="cellIs" priority="29" operator="equal" id="{0574DB5B-79BA-475D-9680-88B4C875DEEE}">
            <xm:f>Metrics!$B$4</xm:f>
            <x14:dxf>
              <font>
                <color theme="0"/>
              </font>
              <fill>
                <patternFill>
                  <bgColor rgb="FFFF0000"/>
                </patternFill>
              </fill>
            </x14:dxf>
          </x14:cfRule>
          <x14:cfRule type="cellIs" priority="30" operator="equal" id="{871412F6-7583-4001-98C7-A1277427A984}">
            <xm:f>Metrics!$B$3</xm:f>
            <x14:dxf>
              <font>
                <color theme="0" tint="-0.14996795556505021"/>
              </font>
              <fill>
                <patternFill>
                  <bgColor theme="0"/>
                </patternFill>
              </fill>
            </x14:dxf>
          </x14:cfRule>
          <xm:sqref>D53</xm:sqref>
        </x14:conditionalFormatting>
        <x14:conditionalFormatting xmlns:xm="http://schemas.microsoft.com/office/excel/2006/main">
          <x14:cfRule type="cellIs" priority="23" operator="equal" id="{4A6CBC3E-0B66-4B7D-897F-A839B5BC168C}">
            <xm:f>Metrics!$B$10</xm:f>
            <x14:dxf>
              <font>
                <color theme="0"/>
              </font>
              <fill>
                <patternFill>
                  <bgColor theme="0" tint="-0.34998626667073579"/>
                </patternFill>
              </fill>
            </x14:dxf>
          </x14:cfRule>
          <xm:sqref>D53</xm:sqref>
        </x14:conditionalFormatting>
        <x14:conditionalFormatting xmlns:xm="http://schemas.microsoft.com/office/excel/2006/main">
          <x14:cfRule type="cellIs" priority="13" operator="equal" id="{248149D6-8241-48B0-A08B-04E9F5DD9783}">
            <xm:f>Metrics!$B$9</xm:f>
            <x14:dxf>
              <font>
                <color theme="0"/>
              </font>
              <fill>
                <patternFill>
                  <bgColor rgb="FF336600"/>
                </patternFill>
              </fill>
            </x14:dxf>
          </x14:cfRule>
          <x14:cfRule type="cellIs" priority="14" operator="equal" id="{B0B27019-92A4-4F7A-BD99-AFCB331D004A}">
            <xm:f>Metrics!$B$8</xm:f>
            <x14:dxf>
              <font>
                <color theme="0"/>
              </font>
              <fill>
                <patternFill>
                  <bgColor rgb="FF92D050"/>
                </patternFill>
              </fill>
            </x14:dxf>
          </x14:cfRule>
          <x14:cfRule type="cellIs" priority="15" operator="equal" id="{E000B43D-FA4F-4175-8261-27688434E7DE}">
            <xm:f>Metrics!$B$7</xm:f>
            <x14:dxf>
              <font>
                <color theme="0"/>
              </font>
              <fill>
                <patternFill>
                  <bgColor rgb="FFFFC000"/>
                </patternFill>
              </fill>
            </x14:dxf>
          </x14:cfRule>
          <x14:cfRule type="cellIs" priority="16" operator="equal" id="{9C93A8A0-9F9E-4AC7-ACE5-456F9327A449}">
            <xm:f>Metrics!$B$6</xm:f>
            <x14:dxf>
              <font>
                <color theme="0"/>
              </font>
              <fill>
                <patternFill>
                  <bgColor theme="2" tint="-0.499984740745262"/>
                </patternFill>
              </fill>
            </x14:dxf>
          </x14:cfRule>
          <x14:cfRule type="cellIs" priority="17" operator="equal" id="{33089081-3F35-422B-B4B6-19A7E820BF16}">
            <xm:f>Metrics!$B$5</xm:f>
            <x14:dxf>
              <font>
                <color theme="0"/>
              </font>
              <fill>
                <patternFill>
                  <bgColor rgb="FFC00000"/>
                </patternFill>
              </fill>
            </x14:dxf>
          </x14:cfRule>
          <x14:cfRule type="cellIs" priority="18" operator="equal" id="{864E0DEE-CC06-4EDB-9F2D-EE985503C2DB}">
            <xm:f>Metrics!$B$4</xm:f>
            <x14:dxf>
              <font>
                <color theme="0"/>
              </font>
              <fill>
                <patternFill>
                  <bgColor rgb="FFFF0000"/>
                </patternFill>
              </fill>
            </x14:dxf>
          </x14:cfRule>
          <x14:cfRule type="cellIs" priority="19" operator="equal" id="{DB1FDE3C-FDF7-4860-B521-B424E152613D}">
            <xm:f>Metrics!$B$3</xm:f>
            <x14:dxf>
              <font>
                <color theme="0" tint="-0.14996795556505021"/>
              </font>
              <fill>
                <patternFill>
                  <bgColor theme="0"/>
                </patternFill>
              </fill>
            </x14:dxf>
          </x14:cfRule>
          <xm:sqref>D56</xm:sqref>
        </x14:conditionalFormatting>
        <x14:conditionalFormatting xmlns:xm="http://schemas.microsoft.com/office/excel/2006/main">
          <x14:cfRule type="cellIs" priority="12" operator="equal" id="{52B9CD13-B6FE-4198-A2E7-B9207571A859}">
            <xm:f>Metrics!$B$10</xm:f>
            <x14:dxf>
              <font>
                <color theme="0"/>
              </font>
              <fill>
                <patternFill>
                  <bgColor theme="0" tint="-0.34998626667073579"/>
                </patternFill>
              </fill>
            </x14:dxf>
          </x14:cfRule>
          <xm:sqref>D56</xm:sqref>
        </x14:conditionalFormatting>
        <x14:conditionalFormatting xmlns:xm="http://schemas.microsoft.com/office/excel/2006/main">
          <x14:cfRule type="cellIs" priority="2" operator="equal" id="{3A2A6559-4802-4C66-850C-E018CD4F5B5A}">
            <xm:f>Metrics!$B$9</xm:f>
            <x14:dxf>
              <font>
                <color theme="0"/>
              </font>
              <fill>
                <patternFill>
                  <bgColor rgb="FF336600"/>
                </patternFill>
              </fill>
            </x14:dxf>
          </x14:cfRule>
          <x14:cfRule type="cellIs" priority="3" operator="equal" id="{3074A836-65C5-4397-9F5C-8E2D8D8EA290}">
            <xm:f>Metrics!$B$8</xm:f>
            <x14:dxf>
              <font>
                <color theme="0"/>
              </font>
              <fill>
                <patternFill>
                  <bgColor rgb="FF92D050"/>
                </patternFill>
              </fill>
            </x14:dxf>
          </x14:cfRule>
          <x14:cfRule type="cellIs" priority="4" operator="equal" id="{5CA03908-2080-44B4-A8E3-4F6CB314F599}">
            <xm:f>Metrics!$B$7</xm:f>
            <x14:dxf>
              <font>
                <color theme="0"/>
              </font>
              <fill>
                <patternFill>
                  <bgColor rgb="FFFFC000"/>
                </patternFill>
              </fill>
            </x14:dxf>
          </x14:cfRule>
          <x14:cfRule type="cellIs" priority="5" operator="equal" id="{7D4E3181-B1E4-4542-B54E-0209FB7126DD}">
            <xm:f>Metrics!$B$6</xm:f>
            <x14:dxf>
              <font>
                <color theme="0"/>
              </font>
              <fill>
                <patternFill>
                  <bgColor theme="2" tint="-0.499984740745262"/>
                </patternFill>
              </fill>
            </x14:dxf>
          </x14:cfRule>
          <x14:cfRule type="cellIs" priority="6" operator="equal" id="{FD557E43-1946-468F-9BDB-EE5259FECE00}">
            <xm:f>Metrics!$B$5</xm:f>
            <x14:dxf>
              <font>
                <color theme="0"/>
              </font>
              <fill>
                <patternFill>
                  <bgColor rgb="FFC00000"/>
                </patternFill>
              </fill>
            </x14:dxf>
          </x14:cfRule>
          <x14:cfRule type="cellIs" priority="7" operator="equal" id="{F5373660-9B03-4C9E-9BF2-B7C4EF09435F}">
            <xm:f>Metrics!$B$4</xm:f>
            <x14:dxf>
              <font>
                <color theme="0"/>
              </font>
              <fill>
                <patternFill>
                  <bgColor rgb="FFFF0000"/>
                </patternFill>
              </fill>
            </x14:dxf>
          </x14:cfRule>
          <x14:cfRule type="cellIs" priority="8" operator="equal" id="{86ADEFA2-6065-4D64-8B25-8A615CF8996D}">
            <xm:f>Metrics!$B$3</xm:f>
            <x14:dxf>
              <font>
                <color theme="0" tint="-0.14996795556505021"/>
              </font>
              <fill>
                <patternFill>
                  <bgColor theme="0"/>
                </patternFill>
              </fill>
            </x14:dxf>
          </x14:cfRule>
          <xm:sqref>D58</xm:sqref>
        </x14:conditionalFormatting>
        <x14:conditionalFormatting xmlns:xm="http://schemas.microsoft.com/office/excel/2006/main">
          <x14:cfRule type="cellIs" priority="1" operator="equal" id="{39DCAE14-9CFD-48FA-A6F5-DF1D6E4399DF}">
            <xm:f>Metrics!$B$10</xm:f>
            <x14:dxf>
              <font>
                <color theme="0"/>
              </font>
              <fill>
                <patternFill>
                  <bgColor theme="0" tint="-0.34998626667073579"/>
                </patternFill>
              </fill>
            </x14:dxf>
          </x14:cfRule>
          <xm:sqref>D58</xm:sqref>
        </x14:conditionalFormatting>
      </x14:conditionalFormattings>
    </ext>
    <ext xmlns:x14="http://schemas.microsoft.com/office/spreadsheetml/2009/9/main" uri="{CCE6A557-97BC-4b89-ADB6-D9C93CAAB3DF}">
      <x14:dataValidations xmlns:xm="http://schemas.microsoft.com/office/excel/2006/main" count="1">
        <x14:dataValidation type="list" operator="equal" allowBlank="1" showInputMessage="1" showErrorMessage="1" promptTitle="Select status" xr:uid="{00000000-0002-0000-0100-000001000000}">
          <x14:formula1>
            <xm:f>Metrics!$B$3:$B$10</xm:f>
          </x14:formula1>
          <xm:sqref>D5 D7:D8 D10 D12 D15 D17 D19 D56 D22:D24 D26 D29 D31 D33 D35 D37:D39 D51 D42 D44 D46 D49 D53 D58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R176"/>
  <sheetViews>
    <sheetView zoomScale="106" zoomScaleNormal="106" workbookViewId="0">
      <pane xSplit="1" ySplit="2" topLeftCell="C3" activePane="bottomRight" state="frozen"/>
      <selection pane="topRight" activeCell="B1" sqref="B1"/>
      <selection pane="bottomLeft" activeCell="A3" sqref="A3"/>
      <selection pane="bottomRight" activeCell="C163" sqref="C163:C165"/>
    </sheetView>
  </sheetViews>
  <sheetFormatPr baseColWidth="10" defaultColWidth="11.5" defaultRowHeight="14" x14ac:dyDescent="0.15"/>
  <cols>
    <col min="1" max="1" width="1.5" style="10" customWidth="1"/>
    <col min="2" max="2" width="8.5" style="10" customWidth="1"/>
    <col min="3" max="3" width="65.33203125" style="76" customWidth="1"/>
    <col min="4" max="4" width="14.6640625" style="16" customWidth="1"/>
    <col min="5" max="5" width="75.33203125" style="10" customWidth="1"/>
    <col min="6" max="252" width="30.33203125" style="15" customWidth="1"/>
    <col min="253" max="16384" width="11.5" style="12"/>
  </cols>
  <sheetData>
    <row r="1" spans="1:31" s="8" customFormat="1" ht="32.25" customHeight="1" thickBot="1" x14ac:dyDescent="0.2">
      <c r="A1" s="69"/>
      <c r="B1" s="98" t="s">
        <v>336</v>
      </c>
      <c r="C1" s="99"/>
      <c r="D1" s="99"/>
      <c r="E1" s="100"/>
    </row>
    <row r="2" spans="1:31" s="22" customFormat="1" ht="21.75" customHeight="1" x14ac:dyDescent="0.25">
      <c r="B2" s="68" t="s">
        <v>80</v>
      </c>
      <c r="C2" s="71" t="s">
        <v>289</v>
      </c>
      <c r="D2" s="52" t="s">
        <v>2</v>
      </c>
      <c r="E2" s="53" t="s">
        <v>36</v>
      </c>
    </row>
    <row r="3" spans="1:31" s="18" customFormat="1" ht="39.5" customHeight="1" x14ac:dyDescent="0.3">
      <c r="B3" s="54" t="s">
        <v>90</v>
      </c>
      <c r="C3" s="72" t="s">
        <v>102</v>
      </c>
      <c r="D3" s="17"/>
      <c r="E3" s="55"/>
    </row>
    <row r="4" spans="1:31" s="35" customFormat="1" ht="22.5" customHeight="1" x14ac:dyDescent="0.2">
      <c r="B4" s="56" t="s">
        <v>91</v>
      </c>
      <c r="C4" s="73" t="s">
        <v>103</v>
      </c>
      <c r="D4" s="46"/>
      <c r="E4" s="57"/>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1" s="34" customFormat="1" ht="22.5" customHeight="1" x14ac:dyDescent="0.15">
      <c r="B5" s="58" t="s">
        <v>92</v>
      </c>
      <c r="C5" s="95" t="s">
        <v>104</v>
      </c>
      <c r="D5" s="47" t="s">
        <v>85</v>
      </c>
      <c r="E5" s="59"/>
    </row>
    <row r="6" spans="1:31" s="34" customFormat="1" ht="22.5" customHeight="1" x14ac:dyDescent="0.15">
      <c r="B6" s="58" t="s">
        <v>93</v>
      </c>
      <c r="C6" s="95" t="s">
        <v>105</v>
      </c>
      <c r="D6" s="47" t="s">
        <v>35</v>
      </c>
      <c r="E6" s="59"/>
    </row>
    <row r="7" spans="1:31" s="18" customFormat="1" ht="39.5" customHeight="1" x14ac:dyDescent="0.3">
      <c r="B7" s="54" t="s">
        <v>94</v>
      </c>
      <c r="C7" s="72" t="s">
        <v>106</v>
      </c>
      <c r="D7" s="17"/>
      <c r="E7" s="55"/>
    </row>
    <row r="8" spans="1:31" s="35" customFormat="1" ht="22.5" customHeight="1" x14ac:dyDescent="0.2">
      <c r="B8" s="56" t="s">
        <v>95</v>
      </c>
      <c r="C8" s="73" t="s">
        <v>107</v>
      </c>
      <c r="D8" s="46"/>
      <c r="E8" s="57"/>
      <c r="F8" s="36"/>
      <c r="G8" s="36"/>
      <c r="H8" s="36"/>
      <c r="I8" s="36"/>
      <c r="J8" s="36"/>
      <c r="K8" s="36"/>
      <c r="L8" s="36"/>
      <c r="M8" s="36"/>
      <c r="N8" s="36"/>
      <c r="O8" s="36"/>
      <c r="P8" s="36"/>
      <c r="Q8" s="36"/>
      <c r="R8" s="36"/>
      <c r="S8" s="36"/>
      <c r="T8" s="36"/>
      <c r="U8" s="36"/>
      <c r="V8" s="36"/>
      <c r="W8" s="36"/>
      <c r="X8" s="36"/>
      <c r="Y8" s="36"/>
      <c r="Z8" s="36"/>
      <c r="AA8" s="36"/>
      <c r="AB8" s="36"/>
      <c r="AC8" s="36"/>
      <c r="AD8" s="36"/>
      <c r="AE8" s="36"/>
    </row>
    <row r="9" spans="1:31" s="34" customFormat="1" ht="22.5" customHeight="1" x14ac:dyDescent="0.15">
      <c r="B9" s="58" t="s">
        <v>96</v>
      </c>
      <c r="C9" s="95" t="s">
        <v>108</v>
      </c>
      <c r="D9" s="47" t="s">
        <v>29</v>
      </c>
      <c r="E9" s="59"/>
    </row>
    <row r="10" spans="1:31" s="34" customFormat="1" ht="22.5" customHeight="1" x14ac:dyDescent="0.15">
      <c r="B10" s="58" t="s">
        <v>97</v>
      </c>
      <c r="C10" s="95" t="s">
        <v>109</v>
      </c>
      <c r="D10" s="47" t="s">
        <v>30</v>
      </c>
      <c r="E10" s="59"/>
    </row>
    <row r="11" spans="1:31" s="34" customFormat="1" ht="22.5" customHeight="1" x14ac:dyDescent="0.15">
      <c r="B11" s="58" t="s">
        <v>98</v>
      </c>
      <c r="C11" s="95" t="s">
        <v>110</v>
      </c>
      <c r="D11" s="47" t="s">
        <v>31</v>
      </c>
      <c r="E11" s="59"/>
    </row>
    <row r="12" spans="1:31" s="34" customFormat="1" ht="22.5" customHeight="1" x14ac:dyDescent="0.15">
      <c r="B12" s="58" t="s">
        <v>99</v>
      </c>
      <c r="C12" s="95" t="s">
        <v>111</v>
      </c>
      <c r="D12" s="47" t="s">
        <v>32</v>
      </c>
      <c r="E12" s="59"/>
    </row>
    <row r="13" spans="1:31" s="34" customFormat="1" ht="22.5" customHeight="1" x14ac:dyDescent="0.15">
      <c r="B13" s="58" t="s">
        <v>100</v>
      </c>
      <c r="C13" s="95" t="s">
        <v>112</v>
      </c>
      <c r="D13" s="47" t="s">
        <v>33</v>
      </c>
      <c r="E13" s="59"/>
    </row>
    <row r="14" spans="1:31" s="35" customFormat="1" ht="22.5" customHeight="1" x14ac:dyDescent="0.2">
      <c r="B14" s="56" t="s">
        <v>101</v>
      </c>
      <c r="C14" s="73" t="s">
        <v>124</v>
      </c>
      <c r="D14" s="46"/>
      <c r="E14" s="57"/>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row>
    <row r="15" spans="1:31" s="34" customFormat="1" ht="22.5" customHeight="1" x14ac:dyDescent="0.15">
      <c r="B15" s="58" t="s">
        <v>113</v>
      </c>
      <c r="C15" s="95" t="s">
        <v>123</v>
      </c>
      <c r="D15" s="47" t="s">
        <v>33</v>
      </c>
      <c r="E15" s="59"/>
    </row>
    <row r="16" spans="1:31" s="34" customFormat="1" ht="22.5" customHeight="1" x14ac:dyDescent="0.15">
      <c r="B16" s="58" t="s">
        <v>114</v>
      </c>
      <c r="C16" s="95" t="s">
        <v>122</v>
      </c>
      <c r="D16" s="47" t="s">
        <v>37</v>
      </c>
      <c r="E16" s="59"/>
    </row>
    <row r="17" spans="2:31" s="18" customFormat="1" ht="39.5" customHeight="1" x14ac:dyDescent="0.3">
      <c r="B17" s="54" t="s">
        <v>115</v>
      </c>
      <c r="C17" s="72" t="s">
        <v>116</v>
      </c>
      <c r="D17" s="17"/>
      <c r="E17" s="55"/>
    </row>
    <row r="18" spans="2:31" s="35" customFormat="1" ht="22.5" customHeight="1" x14ac:dyDescent="0.2">
      <c r="B18" s="56" t="s">
        <v>117</v>
      </c>
      <c r="C18" s="73" t="s">
        <v>121</v>
      </c>
      <c r="D18" s="46"/>
      <c r="E18" s="57"/>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row>
    <row r="19" spans="2:31" s="34" customFormat="1" ht="22.5" customHeight="1" x14ac:dyDescent="0.15">
      <c r="B19" s="58" t="s">
        <v>118</v>
      </c>
      <c r="C19" s="95" t="s">
        <v>125</v>
      </c>
      <c r="D19" s="47" t="s">
        <v>85</v>
      </c>
      <c r="E19" s="59"/>
    </row>
    <row r="20" spans="2:31" s="34" customFormat="1" ht="22.5" customHeight="1" x14ac:dyDescent="0.15">
      <c r="B20" s="58" t="s">
        <v>119</v>
      </c>
      <c r="C20" s="95" t="s">
        <v>126</v>
      </c>
      <c r="D20" s="47" t="s">
        <v>85</v>
      </c>
      <c r="E20" s="59"/>
    </row>
    <row r="21" spans="2:31" s="35" customFormat="1" ht="22.5" customHeight="1" x14ac:dyDescent="0.2">
      <c r="B21" s="56" t="s">
        <v>120</v>
      </c>
      <c r="C21" s="73" t="s">
        <v>127</v>
      </c>
      <c r="D21" s="46"/>
      <c r="E21" s="57"/>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row>
    <row r="22" spans="2:31" s="34" customFormat="1" ht="22.5" customHeight="1" x14ac:dyDescent="0.15">
      <c r="B22" s="58" t="s">
        <v>129</v>
      </c>
      <c r="C22" s="95" t="s">
        <v>128</v>
      </c>
      <c r="D22" s="47" t="s">
        <v>85</v>
      </c>
      <c r="E22" s="59"/>
    </row>
    <row r="23" spans="2:31" s="34" customFormat="1" ht="22.5" customHeight="1" x14ac:dyDescent="0.15">
      <c r="B23" s="58" t="s">
        <v>130</v>
      </c>
      <c r="C23" s="95" t="s">
        <v>267</v>
      </c>
      <c r="D23" s="47" t="s">
        <v>85</v>
      </c>
      <c r="E23" s="59"/>
    </row>
    <row r="24" spans="2:31" s="34" customFormat="1" ht="22.5" customHeight="1" x14ac:dyDescent="0.15">
      <c r="B24" s="58" t="s">
        <v>131</v>
      </c>
      <c r="C24" s="95" t="s">
        <v>268</v>
      </c>
      <c r="D24" s="47" t="s">
        <v>85</v>
      </c>
      <c r="E24" s="59"/>
    </row>
    <row r="25" spans="2:31" s="35" customFormat="1" ht="22.5" customHeight="1" x14ac:dyDescent="0.2">
      <c r="B25" s="56" t="s">
        <v>132</v>
      </c>
      <c r="C25" s="73" t="s">
        <v>422</v>
      </c>
      <c r="D25" s="46"/>
      <c r="E25" s="57"/>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row>
    <row r="26" spans="2:31" s="34" customFormat="1" ht="22.5" customHeight="1" x14ac:dyDescent="0.15">
      <c r="B26" s="58" t="s">
        <v>133</v>
      </c>
      <c r="C26" s="95" t="s">
        <v>269</v>
      </c>
      <c r="D26" s="47" t="s">
        <v>85</v>
      </c>
      <c r="E26" s="59"/>
    </row>
    <row r="27" spans="2:31" s="18" customFormat="1" ht="39.5" customHeight="1" x14ac:dyDescent="0.3">
      <c r="B27" s="54" t="s">
        <v>134</v>
      </c>
      <c r="C27" s="72" t="s">
        <v>270</v>
      </c>
      <c r="D27" s="17"/>
      <c r="E27" s="55"/>
    </row>
    <row r="28" spans="2:31" s="35" customFormat="1" ht="22.5" customHeight="1" x14ac:dyDescent="0.2">
      <c r="B28" s="56" t="s">
        <v>135</v>
      </c>
      <c r="C28" s="73" t="s">
        <v>271</v>
      </c>
      <c r="D28" s="46"/>
      <c r="E28" s="57"/>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row>
    <row r="29" spans="2:31" s="34" customFormat="1" ht="22.5" customHeight="1" x14ac:dyDescent="0.15">
      <c r="B29" s="58" t="s">
        <v>136</v>
      </c>
      <c r="C29" s="95" t="s">
        <v>272</v>
      </c>
      <c r="D29" s="47" t="s">
        <v>85</v>
      </c>
      <c r="E29" s="59"/>
    </row>
    <row r="30" spans="2:31" s="34" customFormat="1" ht="22.5" customHeight="1" x14ac:dyDescent="0.15">
      <c r="B30" s="58" t="s">
        <v>137</v>
      </c>
      <c r="C30" s="95" t="s">
        <v>273</v>
      </c>
      <c r="D30" s="47" t="s">
        <v>85</v>
      </c>
      <c r="E30" s="59"/>
    </row>
    <row r="31" spans="2:31" s="34" customFormat="1" ht="22.5" customHeight="1" x14ac:dyDescent="0.15">
      <c r="B31" s="58" t="s">
        <v>138</v>
      </c>
      <c r="C31" s="95" t="s">
        <v>274</v>
      </c>
      <c r="D31" s="47" t="s">
        <v>85</v>
      </c>
      <c r="E31" s="59"/>
    </row>
    <row r="32" spans="2:31" s="34" customFormat="1" ht="22.5" customHeight="1" x14ac:dyDescent="0.15">
      <c r="B32" s="58" t="s">
        <v>139</v>
      </c>
      <c r="C32" s="95" t="s">
        <v>275</v>
      </c>
      <c r="D32" s="47" t="s">
        <v>85</v>
      </c>
      <c r="E32" s="59"/>
    </row>
    <row r="33" spans="2:31" s="35" customFormat="1" ht="22.5" customHeight="1" x14ac:dyDescent="0.2">
      <c r="B33" s="56" t="s">
        <v>140</v>
      </c>
      <c r="C33" s="73" t="s">
        <v>276</v>
      </c>
      <c r="D33" s="46"/>
      <c r="E33" s="57"/>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row>
    <row r="34" spans="2:31" s="34" customFormat="1" ht="22.5" customHeight="1" x14ac:dyDescent="0.15">
      <c r="B34" s="58" t="s">
        <v>141</v>
      </c>
      <c r="C34" s="95" t="s">
        <v>277</v>
      </c>
      <c r="D34" s="47" t="s">
        <v>85</v>
      </c>
      <c r="E34" s="59"/>
    </row>
    <row r="35" spans="2:31" s="34" customFormat="1" ht="22.5" customHeight="1" x14ac:dyDescent="0.15">
      <c r="B35" s="58" t="s">
        <v>142</v>
      </c>
      <c r="C35" s="95" t="s">
        <v>278</v>
      </c>
      <c r="D35" s="47" t="s">
        <v>85</v>
      </c>
      <c r="E35" s="59"/>
    </row>
    <row r="36" spans="2:31" s="34" customFormat="1" ht="22.5" customHeight="1" x14ac:dyDescent="0.15">
      <c r="B36" s="58" t="s">
        <v>143</v>
      </c>
      <c r="C36" s="95" t="s">
        <v>279</v>
      </c>
      <c r="D36" s="47" t="s">
        <v>85</v>
      </c>
      <c r="E36" s="59"/>
    </row>
    <row r="37" spans="2:31" s="35" customFormat="1" ht="22.5" customHeight="1" x14ac:dyDescent="0.2">
      <c r="B37" s="56" t="s">
        <v>144</v>
      </c>
      <c r="C37" s="73" t="s">
        <v>280</v>
      </c>
      <c r="D37" s="46"/>
      <c r="E37" s="57"/>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row>
    <row r="38" spans="2:31" s="34" customFormat="1" ht="22.5" customHeight="1" x14ac:dyDescent="0.15">
      <c r="B38" s="58" t="s">
        <v>145</v>
      </c>
      <c r="C38" s="95" t="s">
        <v>281</v>
      </c>
      <c r="D38" s="47" t="s">
        <v>85</v>
      </c>
      <c r="E38" s="59"/>
    </row>
    <row r="39" spans="2:31" s="34" customFormat="1" ht="22.5" customHeight="1" x14ac:dyDescent="0.15">
      <c r="B39" s="58" t="s">
        <v>146</v>
      </c>
      <c r="C39" s="95" t="s">
        <v>282</v>
      </c>
      <c r="D39" s="47" t="s">
        <v>85</v>
      </c>
      <c r="E39" s="59"/>
    </row>
    <row r="40" spans="2:31" s="34" customFormat="1" ht="22.5" customHeight="1" x14ac:dyDescent="0.15">
      <c r="B40" s="58" t="s">
        <v>147</v>
      </c>
      <c r="C40" s="95" t="s">
        <v>283</v>
      </c>
      <c r="D40" s="47" t="s">
        <v>85</v>
      </c>
      <c r="E40" s="59"/>
    </row>
    <row r="41" spans="2:31" s="18" customFormat="1" ht="39.5" customHeight="1" x14ac:dyDescent="0.3">
      <c r="B41" s="54" t="s">
        <v>148</v>
      </c>
      <c r="C41" s="72" t="s">
        <v>284</v>
      </c>
      <c r="D41" s="17"/>
      <c r="E41" s="55"/>
    </row>
    <row r="42" spans="2:31" s="35" customFormat="1" ht="22.5" customHeight="1" x14ac:dyDescent="0.2">
      <c r="B42" s="56" t="s">
        <v>149</v>
      </c>
      <c r="C42" s="73" t="s">
        <v>285</v>
      </c>
      <c r="D42" s="46"/>
      <c r="E42" s="57"/>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row>
    <row r="43" spans="2:31" s="34" customFormat="1" ht="22.5" customHeight="1" x14ac:dyDescent="0.15">
      <c r="B43" s="58" t="s">
        <v>150</v>
      </c>
      <c r="C43" s="95" t="s">
        <v>286</v>
      </c>
      <c r="D43" s="47" t="s">
        <v>85</v>
      </c>
      <c r="E43" s="59"/>
    </row>
    <row r="44" spans="2:31" s="34" customFormat="1" ht="22.5" customHeight="1" x14ac:dyDescent="0.15">
      <c r="B44" s="58" t="s">
        <v>151</v>
      </c>
      <c r="C44" s="95" t="s">
        <v>287</v>
      </c>
      <c r="D44" s="47" t="s">
        <v>85</v>
      </c>
      <c r="E44" s="59"/>
    </row>
    <row r="45" spans="2:31" s="35" customFormat="1" ht="22.5" customHeight="1" x14ac:dyDescent="0.2">
      <c r="B45" s="56" t="s">
        <v>152</v>
      </c>
      <c r="C45" s="73" t="s">
        <v>288</v>
      </c>
      <c r="D45" s="46"/>
      <c r="E45" s="57"/>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row>
    <row r="46" spans="2:31" s="34" customFormat="1" ht="22.5" customHeight="1" x14ac:dyDescent="0.15">
      <c r="B46" s="58" t="s">
        <v>153</v>
      </c>
      <c r="C46" s="95" t="s">
        <v>290</v>
      </c>
      <c r="D46" s="47" t="s">
        <v>85</v>
      </c>
      <c r="E46" s="59"/>
    </row>
    <row r="47" spans="2:31" s="34" customFormat="1" ht="22.5" customHeight="1" x14ac:dyDescent="0.15">
      <c r="B47" s="58" t="s">
        <v>154</v>
      </c>
      <c r="C47" s="95" t="s">
        <v>291</v>
      </c>
      <c r="D47" s="47" t="s">
        <v>85</v>
      </c>
      <c r="E47" s="59"/>
    </row>
    <row r="48" spans="2:31" s="34" customFormat="1" ht="22.5" customHeight="1" x14ac:dyDescent="0.15">
      <c r="B48" s="58" t="s">
        <v>155</v>
      </c>
      <c r="C48" s="95" t="s">
        <v>292</v>
      </c>
      <c r="D48" s="47" t="s">
        <v>85</v>
      </c>
      <c r="E48" s="59"/>
    </row>
    <row r="49" spans="2:31" s="34" customFormat="1" ht="22.5" customHeight="1" x14ac:dyDescent="0.15">
      <c r="B49" s="58" t="s">
        <v>156</v>
      </c>
      <c r="C49" s="95" t="s">
        <v>293</v>
      </c>
      <c r="D49" s="47" t="s">
        <v>85</v>
      </c>
      <c r="E49" s="59"/>
    </row>
    <row r="50" spans="2:31" s="34" customFormat="1" ht="22.5" customHeight="1" x14ac:dyDescent="0.15">
      <c r="B50" s="58" t="s">
        <v>157</v>
      </c>
      <c r="C50" s="95" t="s">
        <v>294</v>
      </c>
      <c r="D50" s="47" t="s">
        <v>85</v>
      </c>
      <c r="E50" s="59"/>
    </row>
    <row r="51" spans="2:31" s="34" customFormat="1" ht="22.5" customHeight="1" x14ac:dyDescent="0.15">
      <c r="B51" s="58" t="s">
        <v>158</v>
      </c>
      <c r="C51" s="95" t="s">
        <v>295</v>
      </c>
      <c r="D51" s="47" t="s">
        <v>85</v>
      </c>
      <c r="E51" s="59"/>
    </row>
    <row r="52" spans="2:31" s="35" customFormat="1" ht="22.5" customHeight="1" x14ac:dyDescent="0.2">
      <c r="B52" s="56" t="s">
        <v>159</v>
      </c>
      <c r="C52" s="73" t="s">
        <v>296</v>
      </c>
      <c r="D52" s="46"/>
      <c r="E52" s="57"/>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row>
    <row r="53" spans="2:31" s="34" customFormat="1" ht="22.5" customHeight="1" x14ac:dyDescent="0.15">
      <c r="B53" s="58" t="s">
        <v>160</v>
      </c>
      <c r="C53" s="95" t="s">
        <v>297</v>
      </c>
      <c r="D53" s="47" t="s">
        <v>85</v>
      </c>
      <c r="E53" s="59"/>
    </row>
    <row r="54" spans="2:31" s="35" customFormat="1" ht="22.5" customHeight="1" x14ac:dyDescent="0.2">
      <c r="B54" s="56" t="s">
        <v>161</v>
      </c>
      <c r="C54" s="73" t="s">
        <v>298</v>
      </c>
      <c r="D54" s="46"/>
      <c r="E54" s="57"/>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row>
    <row r="55" spans="2:31" s="34" customFormat="1" ht="22.5" customHeight="1" x14ac:dyDescent="0.15">
      <c r="B55" s="58" t="s">
        <v>162</v>
      </c>
      <c r="C55" s="95" t="s">
        <v>299</v>
      </c>
      <c r="D55" s="47" t="s">
        <v>85</v>
      </c>
      <c r="E55" s="59"/>
    </row>
    <row r="56" spans="2:31" s="34" customFormat="1" ht="22.5" customHeight="1" x14ac:dyDescent="0.15">
      <c r="B56" s="58" t="s">
        <v>163</v>
      </c>
      <c r="C56" s="95" t="s">
        <v>300</v>
      </c>
      <c r="D56" s="47" t="s">
        <v>85</v>
      </c>
      <c r="E56" s="59"/>
    </row>
    <row r="57" spans="2:31" s="34" customFormat="1" ht="22.5" customHeight="1" x14ac:dyDescent="0.15">
      <c r="B57" s="58" t="s">
        <v>425</v>
      </c>
      <c r="C57" s="95" t="s">
        <v>301</v>
      </c>
      <c r="D57" s="47" t="s">
        <v>85</v>
      </c>
      <c r="E57" s="59"/>
    </row>
    <row r="58" spans="2:31" s="34" customFormat="1" ht="22.5" customHeight="1" x14ac:dyDescent="0.15">
      <c r="B58" s="58" t="s">
        <v>164</v>
      </c>
      <c r="C58" s="95" t="s">
        <v>302</v>
      </c>
      <c r="D58" s="47" t="s">
        <v>85</v>
      </c>
      <c r="E58" s="59"/>
    </row>
    <row r="59" spans="2:31" s="34" customFormat="1" ht="22.5" customHeight="1" x14ac:dyDescent="0.15">
      <c r="B59" s="58" t="s">
        <v>165</v>
      </c>
      <c r="C59" s="95" t="s">
        <v>303</v>
      </c>
      <c r="D59" s="47" t="s">
        <v>85</v>
      </c>
      <c r="E59" s="59"/>
    </row>
    <row r="60" spans="2:31" s="18" customFormat="1" ht="39.5" customHeight="1" x14ac:dyDescent="0.3">
      <c r="B60" s="54" t="s">
        <v>166</v>
      </c>
      <c r="C60" s="72" t="s">
        <v>304</v>
      </c>
      <c r="D60" s="17"/>
      <c r="E60" s="55"/>
    </row>
    <row r="61" spans="2:31" s="35" customFormat="1" ht="22.5" customHeight="1" x14ac:dyDescent="0.2">
      <c r="B61" s="56" t="s">
        <v>167</v>
      </c>
      <c r="C61" s="73" t="s">
        <v>305</v>
      </c>
      <c r="D61" s="46"/>
      <c r="E61" s="57"/>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row>
    <row r="62" spans="2:31" s="34" customFormat="1" ht="22.5" customHeight="1" x14ac:dyDescent="0.15">
      <c r="B62" s="58" t="s">
        <v>168</v>
      </c>
      <c r="C62" s="95" t="s">
        <v>306</v>
      </c>
      <c r="D62" s="47" t="s">
        <v>85</v>
      </c>
      <c r="E62" s="59"/>
    </row>
    <row r="63" spans="2:31" s="34" customFormat="1" ht="22.5" customHeight="1" x14ac:dyDescent="0.15">
      <c r="B63" s="58" t="s">
        <v>169</v>
      </c>
      <c r="C63" s="95" t="s">
        <v>307</v>
      </c>
      <c r="D63" s="47" t="s">
        <v>85</v>
      </c>
      <c r="E63" s="59"/>
    </row>
    <row r="64" spans="2:31" s="18" customFormat="1" ht="39.5" customHeight="1" x14ac:dyDescent="0.3">
      <c r="B64" s="54" t="s">
        <v>170</v>
      </c>
      <c r="C64" s="72" t="s">
        <v>308</v>
      </c>
      <c r="D64" s="17"/>
      <c r="E64" s="55"/>
    </row>
    <row r="65" spans="2:31" s="35" customFormat="1" ht="22.5" customHeight="1" x14ac:dyDescent="0.2">
      <c r="B65" s="56" t="s">
        <v>171</v>
      </c>
      <c r="C65" s="73" t="s">
        <v>309</v>
      </c>
      <c r="D65" s="46"/>
      <c r="E65" s="57"/>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row>
    <row r="66" spans="2:31" s="34" customFormat="1" ht="22.5" customHeight="1" x14ac:dyDescent="0.15">
      <c r="B66" s="58" t="s">
        <v>172</v>
      </c>
      <c r="C66" s="95" t="s">
        <v>310</v>
      </c>
      <c r="D66" s="47" t="s">
        <v>85</v>
      </c>
      <c r="E66" s="59"/>
    </row>
    <row r="67" spans="2:31" s="34" customFormat="1" ht="22.5" customHeight="1" x14ac:dyDescent="0.15">
      <c r="B67" s="58" t="s">
        <v>173</v>
      </c>
      <c r="C67" s="95" t="s">
        <v>311</v>
      </c>
      <c r="D67" s="47" t="s">
        <v>85</v>
      </c>
      <c r="E67" s="59"/>
    </row>
    <row r="68" spans="2:31" s="34" customFormat="1" ht="22.5" customHeight="1" x14ac:dyDescent="0.15">
      <c r="B68" s="58" t="s">
        <v>174</v>
      </c>
      <c r="C68" s="95" t="s">
        <v>312</v>
      </c>
      <c r="D68" s="47" t="s">
        <v>85</v>
      </c>
      <c r="E68" s="59"/>
    </row>
    <row r="69" spans="2:31" s="34" customFormat="1" ht="22.5" customHeight="1" x14ac:dyDescent="0.15">
      <c r="B69" s="58" t="s">
        <v>426</v>
      </c>
      <c r="C69" s="95" t="s">
        <v>313</v>
      </c>
      <c r="D69" s="47" t="s">
        <v>85</v>
      </c>
      <c r="E69" s="59"/>
    </row>
    <row r="70" spans="2:31" s="34" customFormat="1" ht="22.5" customHeight="1" x14ac:dyDescent="0.15">
      <c r="B70" s="58" t="s">
        <v>176</v>
      </c>
      <c r="C70" s="95" t="s">
        <v>314</v>
      </c>
      <c r="D70" s="47" t="s">
        <v>85</v>
      </c>
      <c r="E70" s="59"/>
    </row>
    <row r="71" spans="2:31" s="34" customFormat="1" ht="22.5" customHeight="1" x14ac:dyDescent="0.15">
      <c r="B71" s="58" t="s">
        <v>177</v>
      </c>
      <c r="C71" s="95" t="s">
        <v>315</v>
      </c>
      <c r="D71" s="47" t="s">
        <v>85</v>
      </c>
      <c r="E71" s="59"/>
    </row>
    <row r="72" spans="2:31" s="35" customFormat="1" ht="22.5" customHeight="1" x14ac:dyDescent="0.2">
      <c r="B72" s="56" t="s">
        <v>178</v>
      </c>
      <c r="C72" s="73" t="s">
        <v>316</v>
      </c>
      <c r="D72" s="46"/>
      <c r="E72" s="57"/>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row>
    <row r="73" spans="2:31" s="34" customFormat="1" ht="22.5" customHeight="1" x14ac:dyDescent="0.15">
      <c r="B73" s="58" t="s">
        <v>179</v>
      </c>
      <c r="C73" s="95" t="s">
        <v>317</v>
      </c>
      <c r="D73" s="47" t="s">
        <v>85</v>
      </c>
      <c r="E73" s="59"/>
    </row>
    <row r="74" spans="2:31" s="34" customFormat="1" ht="22.5" customHeight="1" x14ac:dyDescent="0.15">
      <c r="B74" s="58" t="s">
        <v>180</v>
      </c>
      <c r="C74" s="95" t="s">
        <v>318</v>
      </c>
      <c r="D74" s="47" t="s">
        <v>85</v>
      </c>
      <c r="E74" s="59"/>
    </row>
    <row r="75" spans="2:31" s="34" customFormat="1" ht="22.5" customHeight="1" x14ac:dyDescent="0.15">
      <c r="B75" s="58" t="s">
        <v>181</v>
      </c>
      <c r="C75" s="95" t="s">
        <v>319</v>
      </c>
      <c r="D75" s="47" t="s">
        <v>85</v>
      </c>
      <c r="E75" s="59"/>
    </row>
    <row r="76" spans="2:31" s="34" customFormat="1" ht="22.5" customHeight="1" x14ac:dyDescent="0.15">
      <c r="B76" s="58" t="s">
        <v>175</v>
      </c>
      <c r="C76" s="95" t="s">
        <v>320</v>
      </c>
      <c r="D76" s="47" t="s">
        <v>85</v>
      </c>
      <c r="E76" s="59"/>
    </row>
    <row r="77" spans="2:31" s="34" customFormat="1" ht="22.5" customHeight="1" x14ac:dyDescent="0.15">
      <c r="B77" s="58" t="s">
        <v>182</v>
      </c>
      <c r="C77" s="95" t="s">
        <v>321</v>
      </c>
      <c r="D77" s="47" t="s">
        <v>85</v>
      </c>
      <c r="E77" s="59"/>
    </row>
    <row r="78" spans="2:31" s="34" customFormat="1" ht="22.5" customHeight="1" x14ac:dyDescent="0.15">
      <c r="B78" s="58" t="s">
        <v>183</v>
      </c>
      <c r="C78" s="95" t="s">
        <v>322</v>
      </c>
      <c r="D78" s="47" t="s">
        <v>85</v>
      </c>
      <c r="E78" s="59"/>
    </row>
    <row r="79" spans="2:31" s="34" customFormat="1" ht="22.5" customHeight="1" x14ac:dyDescent="0.15">
      <c r="B79" s="58" t="s">
        <v>184</v>
      </c>
      <c r="C79" s="95" t="s">
        <v>323</v>
      </c>
      <c r="D79" s="47" t="s">
        <v>85</v>
      </c>
      <c r="E79" s="59"/>
    </row>
    <row r="80" spans="2:31" s="34" customFormat="1" ht="22.5" customHeight="1" x14ac:dyDescent="0.15">
      <c r="B80" s="58" t="s">
        <v>185</v>
      </c>
      <c r="C80" s="95" t="s">
        <v>324</v>
      </c>
      <c r="D80" s="47" t="s">
        <v>85</v>
      </c>
      <c r="E80" s="59"/>
    </row>
    <row r="81" spans="2:31" s="34" customFormat="1" ht="22.5" customHeight="1" x14ac:dyDescent="0.15">
      <c r="B81" s="58" t="s">
        <v>186</v>
      </c>
      <c r="C81" s="95" t="s">
        <v>325</v>
      </c>
      <c r="D81" s="47" t="s">
        <v>85</v>
      </c>
      <c r="E81" s="59"/>
    </row>
    <row r="82" spans="2:31" s="18" customFormat="1" ht="39.5" customHeight="1" x14ac:dyDescent="0.3">
      <c r="B82" s="54" t="s">
        <v>187</v>
      </c>
      <c r="C82" s="72" t="s">
        <v>326</v>
      </c>
      <c r="D82" s="17"/>
      <c r="E82" s="55"/>
    </row>
    <row r="83" spans="2:31" s="35" customFormat="1" ht="22.5" customHeight="1" x14ac:dyDescent="0.2">
      <c r="B83" s="56" t="s">
        <v>188</v>
      </c>
      <c r="C83" s="73" t="s">
        <v>327</v>
      </c>
      <c r="D83" s="46"/>
      <c r="E83" s="57"/>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row>
    <row r="84" spans="2:31" s="34" customFormat="1" ht="22.5" customHeight="1" x14ac:dyDescent="0.15">
      <c r="B84" s="58" t="s">
        <v>189</v>
      </c>
      <c r="C84" s="95" t="s">
        <v>328</v>
      </c>
      <c r="D84" s="47" t="s">
        <v>85</v>
      </c>
      <c r="E84" s="59"/>
    </row>
    <row r="85" spans="2:31" s="34" customFormat="1" ht="22.5" customHeight="1" x14ac:dyDescent="0.15">
      <c r="B85" s="58" t="s">
        <v>190</v>
      </c>
      <c r="C85" s="95" t="s">
        <v>329</v>
      </c>
      <c r="D85" s="47" t="s">
        <v>85</v>
      </c>
      <c r="E85" s="59"/>
    </row>
    <row r="86" spans="2:31" s="34" customFormat="1" ht="22.5" customHeight="1" x14ac:dyDescent="0.15">
      <c r="B86" s="58" t="s">
        <v>191</v>
      </c>
      <c r="C86" s="95" t="s">
        <v>330</v>
      </c>
      <c r="D86" s="47" t="s">
        <v>85</v>
      </c>
      <c r="E86" s="59"/>
    </row>
    <row r="87" spans="2:31" s="34" customFormat="1" ht="22.5" customHeight="1" x14ac:dyDescent="0.15">
      <c r="B87" s="58" t="s">
        <v>192</v>
      </c>
      <c r="C87" s="95" t="s">
        <v>331</v>
      </c>
      <c r="D87" s="47" t="s">
        <v>85</v>
      </c>
      <c r="E87" s="59"/>
    </row>
    <row r="88" spans="2:31" s="35" customFormat="1" ht="22.5" customHeight="1" x14ac:dyDescent="0.2">
      <c r="B88" s="56" t="s">
        <v>193</v>
      </c>
      <c r="C88" s="73" t="s">
        <v>332</v>
      </c>
      <c r="D88" s="46"/>
      <c r="E88" s="57"/>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row>
    <row r="89" spans="2:31" s="34" customFormat="1" ht="22.5" customHeight="1" x14ac:dyDescent="0.15">
      <c r="B89" s="58" t="s">
        <v>194</v>
      </c>
      <c r="C89" s="95" t="s">
        <v>333</v>
      </c>
      <c r="D89" s="47" t="s">
        <v>85</v>
      </c>
      <c r="E89" s="59"/>
    </row>
    <row r="90" spans="2:31" s="35" customFormat="1" ht="22.5" customHeight="1" x14ac:dyDescent="0.2">
      <c r="B90" s="56" t="s">
        <v>195</v>
      </c>
      <c r="C90" s="73" t="s">
        <v>334</v>
      </c>
      <c r="D90" s="46"/>
      <c r="E90" s="57"/>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row>
    <row r="91" spans="2:31" s="34" customFormat="1" ht="22.5" customHeight="1" x14ac:dyDescent="0.15">
      <c r="B91" s="58" t="s">
        <v>196</v>
      </c>
      <c r="C91" s="95" t="s">
        <v>335</v>
      </c>
      <c r="D91" s="47" t="s">
        <v>85</v>
      </c>
      <c r="E91" s="59"/>
    </row>
    <row r="92" spans="2:31" s="35" customFormat="1" ht="22.5" customHeight="1" x14ac:dyDescent="0.2">
      <c r="B92" s="56" t="s">
        <v>195</v>
      </c>
      <c r="C92" s="73" t="s">
        <v>337</v>
      </c>
      <c r="D92" s="46"/>
      <c r="E92" s="57"/>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row>
    <row r="93" spans="2:31" s="34" customFormat="1" ht="22.5" customHeight="1" x14ac:dyDescent="0.15">
      <c r="B93" s="58" t="s">
        <v>427</v>
      </c>
      <c r="C93" s="95" t="s">
        <v>338</v>
      </c>
      <c r="D93" s="47" t="s">
        <v>85</v>
      </c>
      <c r="E93" s="59"/>
    </row>
    <row r="94" spans="2:31" s="34" customFormat="1" ht="22.5" customHeight="1" x14ac:dyDescent="0.15">
      <c r="B94" s="58" t="s">
        <v>197</v>
      </c>
      <c r="C94" s="95" t="s">
        <v>339</v>
      </c>
      <c r="D94" s="47" t="s">
        <v>85</v>
      </c>
      <c r="E94" s="59"/>
    </row>
    <row r="95" spans="2:31" s="34" customFormat="1" ht="22.5" customHeight="1" x14ac:dyDescent="0.15">
      <c r="B95" s="58" t="s">
        <v>198</v>
      </c>
      <c r="C95" s="95" t="s">
        <v>340</v>
      </c>
      <c r="D95" s="47" t="s">
        <v>85</v>
      </c>
      <c r="E95" s="59"/>
    </row>
    <row r="96" spans="2:31" s="34" customFormat="1" ht="22.5" customHeight="1" x14ac:dyDescent="0.15">
      <c r="B96" s="58" t="s">
        <v>199</v>
      </c>
      <c r="C96" s="95" t="s">
        <v>341</v>
      </c>
      <c r="D96" s="47" t="s">
        <v>85</v>
      </c>
      <c r="E96" s="59"/>
    </row>
    <row r="97" spans="2:31" s="35" customFormat="1" ht="22.5" customHeight="1" x14ac:dyDescent="0.2">
      <c r="B97" s="56" t="s">
        <v>200</v>
      </c>
      <c r="C97" s="73" t="s">
        <v>342</v>
      </c>
      <c r="D97" s="46"/>
      <c r="E97" s="57"/>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row>
    <row r="98" spans="2:31" s="34" customFormat="1" ht="22.5" customHeight="1" x14ac:dyDescent="0.15">
      <c r="B98" s="58" t="s">
        <v>201</v>
      </c>
      <c r="C98" s="95" t="s">
        <v>343</v>
      </c>
      <c r="D98" s="47" t="s">
        <v>85</v>
      </c>
      <c r="E98" s="59"/>
    </row>
    <row r="99" spans="2:31" s="35" customFormat="1" ht="22.5" customHeight="1" x14ac:dyDescent="0.2">
      <c r="B99" s="56" t="s">
        <v>202</v>
      </c>
      <c r="C99" s="73" t="s">
        <v>344</v>
      </c>
      <c r="D99" s="46"/>
      <c r="E99" s="57"/>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row>
    <row r="100" spans="2:31" s="34" customFormat="1" ht="22.5" customHeight="1" x14ac:dyDescent="0.15">
      <c r="B100" s="58" t="s">
        <v>203</v>
      </c>
      <c r="C100" s="95" t="s">
        <v>345</v>
      </c>
      <c r="D100" s="47" t="s">
        <v>85</v>
      </c>
      <c r="E100" s="59"/>
    </row>
    <row r="101" spans="2:31" s="34" customFormat="1" ht="22.5" customHeight="1" x14ac:dyDescent="0.15">
      <c r="B101" s="58" t="s">
        <v>204</v>
      </c>
      <c r="C101" s="95" t="s">
        <v>346</v>
      </c>
      <c r="D101" s="47" t="s">
        <v>85</v>
      </c>
      <c r="E101" s="59"/>
    </row>
    <row r="102" spans="2:31" s="35" customFormat="1" ht="22.5" customHeight="1" x14ac:dyDescent="0.2">
      <c r="B102" s="56" t="s">
        <v>428</v>
      </c>
      <c r="C102" s="73" t="s">
        <v>347</v>
      </c>
      <c r="D102" s="46"/>
      <c r="E102" s="57"/>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row>
    <row r="103" spans="2:31" s="34" customFormat="1" ht="22.5" customHeight="1" x14ac:dyDescent="0.15">
      <c r="B103" s="58" t="s">
        <v>205</v>
      </c>
      <c r="C103" s="95" t="s">
        <v>348</v>
      </c>
      <c r="D103" s="47" t="s">
        <v>85</v>
      </c>
      <c r="E103" s="59"/>
    </row>
    <row r="104" spans="2:31" s="18" customFormat="1" ht="39.5" customHeight="1" x14ac:dyDescent="0.3">
      <c r="B104" s="54" t="s">
        <v>206</v>
      </c>
      <c r="C104" s="72" t="s">
        <v>349</v>
      </c>
      <c r="D104" s="17"/>
      <c r="E104" s="55"/>
    </row>
    <row r="105" spans="2:31" s="35" customFormat="1" ht="22.5" customHeight="1" x14ac:dyDescent="0.2">
      <c r="B105" s="56" t="s">
        <v>207</v>
      </c>
      <c r="C105" s="73" t="s">
        <v>350</v>
      </c>
      <c r="D105" s="46"/>
      <c r="E105" s="57"/>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row>
    <row r="106" spans="2:31" s="34" customFormat="1" ht="22.5" customHeight="1" x14ac:dyDescent="0.15">
      <c r="B106" s="58" t="s">
        <v>208</v>
      </c>
      <c r="C106" s="95" t="s">
        <v>351</v>
      </c>
      <c r="D106" s="47" t="s">
        <v>85</v>
      </c>
      <c r="E106" s="59"/>
    </row>
    <row r="107" spans="2:31" s="34" customFormat="1" ht="22.5" customHeight="1" x14ac:dyDescent="0.15">
      <c r="B107" s="58" t="s">
        <v>209</v>
      </c>
      <c r="C107" s="95" t="s">
        <v>352</v>
      </c>
      <c r="D107" s="47" t="s">
        <v>85</v>
      </c>
      <c r="E107" s="59"/>
    </row>
    <row r="108" spans="2:31" s="34" customFormat="1" ht="22.5" customHeight="1" x14ac:dyDescent="0.15">
      <c r="B108" s="58" t="s">
        <v>210</v>
      </c>
      <c r="C108" s="95" t="s">
        <v>353</v>
      </c>
      <c r="D108" s="47" t="s">
        <v>85</v>
      </c>
      <c r="E108" s="59"/>
    </row>
    <row r="109" spans="2:31" s="35" customFormat="1" ht="22.5" customHeight="1" x14ac:dyDescent="0.2">
      <c r="B109" s="56" t="s">
        <v>211</v>
      </c>
      <c r="C109" s="73" t="s">
        <v>354</v>
      </c>
      <c r="D109" s="46"/>
      <c r="E109" s="57"/>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row>
    <row r="110" spans="2:31" s="34" customFormat="1" ht="22.5" customHeight="1" x14ac:dyDescent="0.15">
      <c r="B110" s="58" t="s">
        <v>212</v>
      </c>
      <c r="C110" s="95" t="s">
        <v>355</v>
      </c>
      <c r="D110" s="47" t="s">
        <v>85</v>
      </c>
      <c r="E110" s="59"/>
    </row>
    <row r="111" spans="2:31" s="34" customFormat="1" ht="22.5" customHeight="1" x14ac:dyDescent="0.15">
      <c r="B111" s="58" t="s">
        <v>213</v>
      </c>
      <c r="C111" s="95" t="s">
        <v>356</v>
      </c>
      <c r="D111" s="47" t="s">
        <v>85</v>
      </c>
      <c r="E111" s="59"/>
    </row>
    <row r="112" spans="2:31" s="34" customFormat="1" ht="22.5" customHeight="1" x14ac:dyDescent="0.15">
      <c r="B112" s="58" t="s">
        <v>215</v>
      </c>
      <c r="C112" s="95" t="s">
        <v>357</v>
      </c>
      <c r="D112" s="47" t="s">
        <v>85</v>
      </c>
      <c r="E112" s="59"/>
    </row>
    <row r="113" spans="2:31" s="34" customFormat="1" ht="22.5" customHeight="1" x14ac:dyDescent="0.15">
      <c r="B113" s="58" t="s">
        <v>214</v>
      </c>
      <c r="C113" s="95" t="s">
        <v>358</v>
      </c>
      <c r="D113" s="47" t="s">
        <v>85</v>
      </c>
      <c r="E113" s="59"/>
    </row>
    <row r="114" spans="2:31" s="18" customFormat="1" ht="39.5" customHeight="1" x14ac:dyDescent="0.3">
      <c r="B114" s="54" t="s">
        <v>216</v>
      </c>
      <c r="C114" s="72" t="s">
        <v>359</v>
      </c>
      <c r="D114" s="17"/>
      <c r="E114" s="55"/>
    </row>
    <row r="115" spans="2:31" s="35" customFormat="1" ht="22.5" customHeight="1" x14ac:dyDescent="0.2">
      <c r="B115" s="56" t="s">
        <v>217</v>
      </c>
      <c r="C115" s="73" t="s">
        <v>360</v>
      </c>
      <c r="D115" s="46"/>
      <c r="E115" s="57"/>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row>
    <row r="116" spans="2:31" s="34" customFormat="1" ht="22.5" customHeight="1" x14ac:dyDescent="0.15">
      <c r="B116" s="58" t="s">
        <v>218</v>
      </c>
      <c r="C116" s="95" t="s">
        <v>361</v>
      </c>
      <c r="D116" s="47" t="s">
        <v>85</v>
      </c>
      <c r="E116" s="59"/>
    </row>
    <row r="117" spans="2:31" s="34" customFormat="1" ht="22.5" customHeight="1" x14ac:dyDescent="0.15">
      <c r="B117" s="58" t="s">
        <v>219</v>
      </c>
      <c r="C117" s="95" t="s">
        <v>362</v>
      </c>
      <c r="D117" s="47" t="s">
        <v>85</v>
      </c>
      <c r="E117" s="59"/>
    </row>
    <row r="118" spans="2:31" s="34" customFormat="1" ht="22.5" customHeight="1" x14ac:dyDescent="0.15">
      <c r="B118" s="58" t="s">
        <v>220</v>
      </c>
      <c r="C118" s="95" t="s">
        <v>363</v>
      </c>
      <c r="D118" s="47" t="s">
        <v>85</v>
      </c>
      <c r="E118" s="59"/>
    </row>
    <row r="119" spans="2:31" s="35" customFormat="1" ht="22.5" customHeight="1" x14ac:dyDescent="0.2">
      <c r="B119" s="56" t="s">
        <v>221</v>
      </c>
      <c r="C119" s="73" t="s">
        <v>364</v>
      </c>
      <c r="D119" s="46"/>
      <c r="E119" s="57"/>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row>
    <row r="120" spans="2:31" s="34" customFormat="1" ht="22.5" customHeight="1" x14ac:dyDescent="0.15">
      <c r="B120" s="58" t="s">
        <v>222</v>
      </c>
      <c r="C120" s="95" t="s">
        <v>365</v>
      </c>
      <c r="D120" s="47" t="s">
        <v>85</v>
      </c>
      <c r="E120" s="59"/>
    </row>
    <row r="121" spans="2:31" s="34" customFormat="1" ht="22.5" customHeight="1" x14ac:dyDescent="0.15">
      <c r="B121" s="58" t="s">
        <v>223</v>
      </c>
      <c r="C121" s="95" t="s">
        <v>366</v>
      </c>
      <c r="D121" s="47" t="s">
        <v>85</v>
      </c>
      <c r="E121" s="59"/>
    </row>
    <row r="122" spans="2:31" s="34" customFormat="1" ht="22.5" customHeight="1" x14ac:dyDescent="0.15">
      <c r="B122" s="58" t="s">
        <v>423</v>
      </c>
      <c r="C122" s="95" t="s">
        <v>367</v>
      </c>
      <c r="D122" s="47" t="s">
        <v>85</v>
      </c>
      <c r="E122" s="59"/>
    </row>
    <row r="123" spans="2:31" s="34" customFormat="1" ht="22.5" customHeight="1" x14ac:dyDescent="0.15">
      <c r="B123" s="58" t="s">
        <v>224</v>
      </c>
      <c r="C123" s="95" t="s">
        <v>368</v>
      </c>
      <c r="D123" s="47" t="s">
        <v>85</v>
      </c>
      <c r="E123" s="59"/>
    </row>
    <row r="124" spans="2:31" s="34" customFormat="1" ht="22.5" customHeight="1" x14ac:dyDescent="0.15">
      <c r="B124" s="58" t="s">
        <v>225</v>
      </c>
      <c r="C124" s="95" t="s">
        <v>369</v>
      </c>
      <c r="D124" s="47" t="s">
        <v>85</v>
      </c>
      <c r="E124" s="59"/>
    </row>
    <row r="125" spans="2:31" s="34" customFormat="1" ht="22.5" customHeight="1" x14ac:dyDescent="0.15">
      <c r="B125" s="58" t="s">
        <v>226</v>
      </c>
      <c r="C125" s="95" t="s">
        <v>370</v>
      </c>
      <c r="D125" s="47" t="s">
        <v>85</v>
      </c>
      <c r="E125" s="59"/>
    </row>
    <row r="126" spans="2:31" s="34" customFormat="1" ht="22.5" customHeight="1" x14ac:dyDescent="0.15">
      <c r="B126" s="58" t="s">
        <v>227</v>
      </c>
      <c r="C126" s="95" t="s">
        <v>371</v>
      </c>
      <c r="D126" s="47" t="s">
        <v>85</v>
      </c>
      <c r="E126" s="59"/>
    </row>
    <row r="127" spans="2:31" s="34" customFormat="1" ht="22.5" customHeight="1" x14ac:dyDescent="0.15">
      <c r="B127" s="58" t="s">
        <v>228</v>
      </c>
      <c r="C127" s="95" t="s">
        <v>372</v>
      </c>
      <c r="D127" s="47" t="s">
        <v>85</v>
      </c>
      <c r="E127" s="59"/>
    </row>
    <row r="128" spans="2:31" s="34" customFormat="1" ht="22.5" customHeight="1" x14ac:dyDescent="0.15">
      <c r="B128" s="58" t="s">
        <v>424</v>
      </c>
      <c r="C128" s="95" t="s">
        <v>373</v>
      </c>
      <c r="D128" s="47" t="s">
        <v>85</v>
      </c>
      <c r="E128" s="59"/>
    </row>
    <row r="129" spans="2:31" s="35" customFormat="1" ht="22.5" customHeight="1" x14ac:dyDescent="0.2">
      <c r="B129" s="56" t="s">
        <v>229</v>
      </c>
      <c r="C129" s="73" t="s">
        <v>374</v>
      </c>
      <c r="D129" s="46"/>
      <c r="E129" s="57"/>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row>
    <row r="130" spans="2:31" s="34" customFormat="1" ht="22.5" customHeight="1" x14ac:dyDescent="0.15">
      <c r="B130" s="58" t="s">
        <v>230</v>
      </c>
      <c r="C130" s="95" t="s">
        <v>375</v>
      </c>
      <c r="D130" s="47" t="s">
        <v>85</v>
      </c>
      <c r="E130" s="59"/>
    </row>
    <row r="131" spans="2:31" s="18" customFormat="1" ht="39.5" customHeight="1" x14ac:dyDescent="0.3">
      <c r="B131" s="54" t="s">
        <v>231</v>
      </c>
      <c r="C131" s="72" t="s">
        <v>376</v>
      </c>
      <c r="D131" s="17"/>
      <c r="E131" s="55"/>
    </row>
    <row r="132" spans="2:31" s="35" customFormat="1" ht="22.5" customHeight="1" x14ac:dyDescent="0.2">
      <c r="B132" s="56" t="s">
        <v>232</v>
      </c>
      <c r="C132" s="73" t="s">
        <v>377</v>
      </c>
      <c r="D132" s="46"/>
      <c r="E132" s="57"/>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row>
    <row r="133" spans="2:31" s="34" customFormat="1" ht="22.5" customHeight="1" x14ac:dyDescent="0.15">
      <c r="B133" s="58" t="s">
        <v>233</v>
      </c>
      <c r="C133" s="95" t="s">
        <v>378</v>
      </c>
      <c r="D133" s="47" t="s">
        <v>85</v>
      </c>
      <c r="E133" s="59"/>
    </row>
    <row r="134" spans="2:31" s="34" customFormat="1" ht="22.5" customHeight="1" x14ac:dyDescent="0.15">
      <c r="B134" s="58" t="s">
        <v>234</v>
      </c>
      <c r="C134" s="95" t="s">
        <v>379</v>
      </c>
      <c r="D134" s="47" t="s">
        <v>85</v>
      </c>
      <c r="E134" s="59"/>
    </row>
    <row r="135" spans="2:31" s="34" customFormat="1" ht="22.5" customHeight="1" x14ac:dyDescent="0.15">
      <c r="B135" s="58" t="s">
        <v>235</v>
      </c>
      <c r="C135" s="95" t="s">
        <v>380</v>
      </c>
      <c r="D135" s="47" t="s">
        <v>85</v>
      </c>
      <c r="E135" s="59"/>
    </row>
    <row r="136" spans="2:31" s="35" customFormat="1" ht="22.5" customHeight="1" x14ac:dyDescent="0.2">
      <c r="B136" s="56" t="s">
        <v>236</v>
      </c>
      <c r="C136" s="73" t="s">
        <v>381</v>
      </c>
      <c r="D136" s="46"/>
      <c r="E136" s="57"/>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row>
    <row r="137" spans="2:31" s="34" customFormat="1" ht="22.5" customHeight="1" x14ac:dyDescent="0.15">
      <c r="B137" s="58" t="s">
        <v>237</v>
      </c>
      <c r="C137" s="95" t="s">
        <v>382</v>
      </c>
      <c r="D137" s="47" t="s">
        <v>85</v>
      </c>
      <c r="E137" s="59"/>
    </row>
    <row r="138" spans="2:31" s="34" customFormat="1" ht="22.5" customHeight="1" x14ac:dyDescent="0.15">
      <c r="B138" s="58" t="s">
        <v>238</v>
      </c>
      <c r="C138" s="95" t="s">
        <v>383</v>
      </c>
      <c r="D138" s="47" t="s">
        <v>85</v>
      </c>
      <c r="E138" s="59"/>
    </row>
    <row r="139" spans="2:31" s="18" customFormat="1" ht="39.5" customHeight="1" x14ac:dyDescent="0.3">
      <c r="B139" s="54" t="s">
        <v>239</v>
      </c>
      <c r="C139" s="72" t="s">
        <v>384</v>
      </c>
      <c r="D139" s="17"/>
      <c r="E139" s="55"/>
    </row>
    <row r="140" spans="2:31" s="35" customFormat="1" ht="22.5" customHeight="1" x14ac:dyDescent="0.2">
      <c r="B140" s="56" t="s">
        <v>240</v>
      </c>
      <c r="C140" s="73" t="s">
        <v>385</v>
      </c>
      <c r="D140" s="46"/>
      <c r="E140" s="57"/>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row>
    <row r="141" spans="2:31" s="34" customFormat="1" ht="22.5" customHeight="1" x14ac:dyDescent="0.15">
      <c r="B141" s="58" t="s">
        <v>241</v>
      </c>
      <c r="C141" s="95" t="s">
        <v>386</v>
      </c>
      <c r="D141" s="47" t="s">
        <v>85</v>
      </c>
      <c r="E141" s="59"/>
    </row>
    <row r="142" spans="2:31" s="34" customFormat="1" ht="22.5" customHeight="1" x14ac:dyDescent="0.15">
      <c r="B142" s="58" t="s">
        <v>242</v>
      </c>
      <c r="C142" s="95" t="s">
        <v>387</v>
      </c>
      <c r="D142" s="47" t="s">
        <v>85</v>
      </c>
      <c r="E142" s="59"/>
    </row>
    <row r="143" spans="2:31" s="34" customFormat="1" ht="22.5" customHeight="1" x14ac:dyDescent="0.15">
      <c r="B143" s="58" t="s">
        <v>243</v>
      </c>
      <c r="C143" s="95" t="s">
        <v>388</v>
      </c>
      <c r="D143" s="47" t="s">
        <v>85</v>
      </c>
      <c r="E143" s="59"/>
    </row>
    <row r="144" spans="2:31" s="34" customFormat="1" ht="22.5" customHeight="1" x14ac:dyDescent="0.15">
      <c r="B144" s="58" t="s">
        <v>244</v>
      </c>
      <c r="C144" s="95" t="s">
        <v>389</v>
      </c>
      <c r="D144" s="47" t="s">
        <v>85</v>
      </c>
      <c r="E144" s="59"/>
    </row>
    <row r="145" spans="2:31" s="34" customFormat="1" ht="22.5" customHeight="1" x14ac:dyDescent="0.15">
      <c r="B145" s="58" t="s">
        <v>245</v>
      </c>
      <c r="C145" s="95" t="s">
        <v>390</v>
      </c>
      <c r="D145" s="47" t="s">
        <v>85</v>
      </c>
      <c r="E145" s="59"/>
    </row>
    <row r="146" spans="2:31" s="34" customFormat="1" ht="22.5" customHeight="1" x14ac:dyDescent="0.15">
      <c r="B146" s="58" t="s">
        <v>246</v>
      </c>
      <c r="C146" s="95" t="s">
        <v>391</v>
      </c>
      <c r="D146" s="47" t="s">
        <v>85</v>
      </c>
      <c r="E146" s="59"/>
    </row>
    <row r="147" spans="2:31" s="34" customFormat="1" ht="22.5" customHeight="1" x14ac:dyDescent="0.15">
      <c r="B147" s="58" t="s">
        <v>247</v>
      </c>
      <c r="C147" s="95" t="s">
        <v>392</v>
      </c>
      <c r="D147" s="47" t="s">
        <v>85</v>
      </c>
      <c r="E147" s="59"/>
    </row>
    <row r="148" spans="2:31" s="18" customFormat="1" ht="39.5" customHeight="1" x14ac:dyDescent="0.3">
      <c r="B148" s="54" t="s">
        <v>248</v>
      </c>
      <c r="C148" s="72" t="s">
        <v>410</v>
      </c>
      <c r="D148" s="17"/>
      <c r="E148" s="81" t="s">
        <v>418</v>
      </c>
    </row>
    <row r="149" spans="2:31" s="35" customFormat="1" ht="22.5" customHeight="1" x14ac:dyDescent="0.2">
      <c r="B149" s="56" t="s">
        <v>249</v>
      </c>
      <c r="C149" s="73" t="s">
        <v>394</v>
      </c>
      <c r="D149" s="46"/>
      <c r="E149" s="57"/>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row>
    <row r="150" spans="2:31" s="34" customFormat="1" ht="22.5" customHeight="1" x14ac:dyDescent="0.15">
      <c r="B150" s="58" t="s">
        <v>250</v>
      </c>
      <c r="C150" s="95" t="s">
        <v>393</v>
      </c>
      <c r="D150" s="47" t="s">
        <v>85</v>
      </c>
      <c r="E150" s="59"/>
    </row>
    <row r="151" spans="2:31" s="34" customFormat="1" ht="22.5" customHeight="1" x14ac:dyDescent="0.15">
      <c r="B151" s="58" t="s">
        <v>251</v>
      </c>
      <c r="C151" s="95" t="s">
        <v>395</v>
      </c>
      <c r="D151" s="47" t="s">
        <v>85</v>
      </c>
      <c r="E151" s="59"/>
    </row>
    <row r="152" spans="2:31" s="34" customFormat="1" ht="22.5" customHeight="1" x14ac:dyDescent="0.15">
      <c r="B152" s="58" t="s">
        <v>252</v>
      </c>
      <c r="C152" s="95" t="s">
        <v>396</v>
      </c>
      <c r="D152" s="47" t="s">
        <v>85</v>
      </c>
      <c r="E152" s="59"/>
    </row>
    <row r="153" spans="2:31" s="35" customFormat="1" ht="22.5" customHeight="1" x14ac:dyDescent="0.2">
      <c r="B153" s="56" t="s">
        <v>253</v>
      </c>
      <c r="C153" s="73" t="s">
        <v>397</v>
      </c>
      <c r="D153" s="46"/>
      <c r="E153" s="57"/>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row>
    <row r="154" spans="2:31" s="34" customFormat="1" ht="22.5" customHeight="1" x14ac:dyDescent="0.15">
      <c r="B154" s="58" t="s">
        <v>254</v>
      </c>
      <c r="C154" s="95" t="s">
        <v>398</v>
      </c>
      <c r="D154" s="47" t="s">
        <v>85</v>
      </c>
      <c r="E154" s="59"/>
    </row>
    <row r="155" spans="2:31" s="18" customFormat="1" ht="39.5" customHeight="1" x14ac:dyDescent="0.3">
      <c r="B155" s="54" t="s">
        <v>255</v>
      </c>
      <c r="C155" s="72" t="s">
        <v>399</v>
      </c>
      <c r="D155" s="17"/>
      <c r="E155" s="55"/>
    </row>
    <row r="156" spans="2:31" s="35" customFormat="1" ht="22.5" customHeight="1" x14ac:dyDescent="0.2">
      <c r="B156" s="56" t="s">
        <v>256</v>
      </c>
      <c r="C156" s="73" t="s">
        <v>400</v>
      </c>
      <c r="D156" s="46"/>
      <c r="E156" s="57"/>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row>
    <row r="157" spans="2:31" s="34" customFormat="1" ht="22.5" customHeight="1" x14ac:dyDescent="0.15">
      <c r="B157" s="58" t="s">
        <v>257</v>
      </c>
      <c r="C157" s="95" t="s">
        <v>401</v>
      </c>
      <c r="D157" s="47" t="s">
        <v>85</v>
      </c>
      <c r="E157" s="59"/>
    </row>
    <row r="158" spans="2:31" s="34" customFormat="1" ht="22.5" customHeight="1" x14ac:dyDescent="0.15">
      <c r="B158" s="58" t="s">
        <v>258</v>
      </c>
      <c r="C158" s="95" t="s">
        <v>402</v>
      </c>
      <c r="D158" s="47" t="s">
        <v>85</v>
      </c>
      <c r="E158" s="59"/>
    </row>
    <row r="159" spans="2:31" s="34" customFormat="1" ht="22.5" customHeight="1" x14ac:dyDescent="0.15">
      <c r="B159" s="58" t="s">
        <v>259</v>
      </c>
      <c r="C159" s="95" t="s">
        <v>403</v>
      </c>
      <c r="D159" s="47" t="s">
        <v>85</v>
      </c>
      <c r="E159" s="59"/>
    </row>
    <row r="160" spans="2:31" s="34" customFormat="1" ht="22.5" customHeight="1" x14ac:dyDescent="0.15">
      <c r="B160" s="58" t="s">
        <v>260</v>
      </c>
      <c r="C160" s="95" t="s">
        <v>404</v>
      </c>
      <c r="D160" s="47" t="s">
        <v>85</v>
      </c>
      <c r="E160" s="59"/>
    </row>
    <row r="161" spans="1:31" s="34" customFormat="1" ht="22.5" customHeight="1" x14ac:dyDescent="0.15">
      <c r="B161" s="58" t="s">
        <v>261</v>
      </c>
      <c r="C161" s="95" t="s">
        <v>405</v>
      </c>
      <c r="D161" s="47" t="s">
        <v>85</v>
      </c>
      <c r="E161" s="59"/>
    </row>
    <row r="162" spans="1:31" s="35" customFormat="1" ht="22.5" customHeight="1" x14ac:dyDescent="0.2">
      <c r="B162" s="56" t="s">
        <v>262</v>
      </c>
      <c r="C162" s="73" t="s">
        <v>406</v>
      </c>
      <c r="D162" s="46"/>
      <c r="E162" s="57"/>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row>
    <row r="163" spans="1:31" s="34" customFormat="1" ht="22.5" customHeight="1" x14ac:dyDescent="0.15">
      <c r="B163" s="58" t="s">
        <v>263</v>
      </c>
      <c r="C163" s="95" t="s">
        <v>407</v>
      </c>
      <c r="D163" s="47" t="s">
        <v>85</v>
      </c>
      <c r="E163" s="59"/>
    </row>
    <row r="164" spans="1:31" s="34" customFormat="1" ht="22.5" customHeight="1" x14ac:dyDescent="0.15">
      <c r="B164" s="58" t="s">
        <v>264</v>
      </c>
      <c r="C164" s="95" t="s">
        <v>408</v>
      </c>
      <c r="D164" s="47" t="s">
        <v>85</v>
      </c>
      <c r="E164" s="59"/>
    </row>
    <row r="165" spans="1:31" s="34" customFormat="1" ht="22.5" customHeight="1" thickBot="1" x14ac:dyDescent="0.2">
      <c r="B165" s="70" t="s">
        <v>265</v>
      </c>
      <c r="C165" s="96" t="s">
        <v>409</v>
      </c>
      <c r="D165" s="64" t="s">
        <v>85</v>
      </c>
      <c r="E165" s="65"/>
    </row>
    <row r="166" spans="1:31" s="13" customFormat="1" ht="16" x14ac:dyDescent="0.2">
      <c r="A166" s="11"/>
      <c r="B166" s="67"/>
      <c r="C166" s="74"/>
      <c r="D166" s="39">
        <f>COUNTA(D3:D165)</f>
        <v>114</v>
      </c>
      <c r="E166" s="66" t="s">
        <v>413</v>
      </c>
    </row>
    <row r="167" spans="1:31" s="13" customFormat="1" ht="16" x14ac:dyDescent="0.15">
      <c r="A167" s="9"/>
      <c r="B167" s="9"/>
      <c r="C167" s="75"/>
      <c r="D167" s="14"/>
      <c r="E167" s="9"/>
    </row>
    <row r="168" spans="1:31" s="13" customFormat="1" ht="16" x14ac:dyDescent="0.15">
      <c r="A168" s="9"/>
      <c r="B168" s="9"/>
      <c r="C168" s="75"/>
      <c r="D168" s="14"/>
      <c r="E168" s="9"/>
    </row>
    <row r="169" spans="1:31" s="13" customFormat="1" ht="16" x14ac:dyDescent="0.15">
      <c r="A169" s="9"/>
      <c r="B169" s="9"/>
      <c r="C169" s="75"/>
      <c r="D169" s="14"/>
      <c r="E169" s="9"/>
    </row>
    <row r="170" spans="1:31" s="13" customFormat="1" ht="16" x14ac:dyDescent="0.15">
      <c r="A170" s="9"/>
      <c r="B170" s="9"/>
      <c r="C170" s="75"/>
      <c r="D170" s="14"/>
      <c r="E170" s="9"/>
    </row>
    <row r="171" spans="1:31" s="13" customFormat="1" ht="16" x14ac:dyDescent="0.15">
      <c r="A171" s="9"/>
      <c r="B171" s="9"/>
      <c r="C171" s="75"/>
      <c r="D171" s="14"/>
      <c r="E171" s="9"/>
    </row>
    <row r="172" spans="1:31" s="13" customFormat="1" ht="16" x14ac:dyDescent="0.15">
      <c r="A172" s="9"/>
      <c r="B172" s="9"/>
      <c r="C172" s="75"/>
      <c r="D172" s="14"/>
      <c r="E172" s="9"/>
    </row>
    <row r="173" spans="1:31" s="13" customFormat="1" ht="16" x14ac:dyDescent="0.15">
      <c r="A173" s="9"/>
      <c r="B173" s="9"/>
      <c r="C173" s="75"/>
      <c r="D173" s="14"/>
      <c r="E173" s="9"/>
    </row>
    <row r="174" spans="1:31" s="13" customFormat="1" ht="16" x14ac:dyDescent="0.15">
      <c r="A174" s="9"/>
      <c r="B174" s="9"/>
      <c r="C174" s="75"/>
      <c r="D174" s="14"/>
      <c r="E174" s="9"/>
    </row>
    <row r="175" spans="1:31" s="13" customFormat="1" ht="16" x14ac:dyDescent="0.15">
      <c r="A175" s="9"/>
      <c r="B175" s="9"/>
      <c r="C175" s="75"/>
      <c r="D175" s="14"/>
      <c r="E175" s="9"/>
    </row>
    <row r="176" spans="1:31" s="13" customFormat="1" ht="16" x14ac:dyDescent="0.15">
      <c r="A176" s="9"/>
      <c r="B176" s="9"/>
      <c r="C176" s="75"/>
      <c r="D176" s="14"/>
      <c r="E176" s="9"/>
    </row>
  </sheetData>
  <sheetProtection selectLockedCells="1" selectUnlockedCells="1"/>
  <mergeCells count="1">
    <mergeCell ref="B1:E1"/>
  </mergeCells>
  <conditionalFormatting sqref="D5:D6">
    <cfRule type="containsText" dxfId="416" priority="405" operator="containsText" text="Initial">
      <formula>NOT(ISERROR(SEARCH("Initial",D5)))</formula>
    </cfRule>
    <cfRule type="containsText" dxfId="415" priority="406" operator="containsText" text="Nonexistent">
      <formula>NOT(ISERROR(SEARCH("Nonexistent",D5)))</formula>
    </cfRule>
  </conditionalFormatting>
  <conditionalFormatting sqref="D9:D13">
    <cfRule type="containsText" dxfId="414" priority="394" operator="containsText" text="Initial">
      <formula>NOT(ISERROR(SEARCH("Initial",D9)))</formula>
    </cfRule>
    <cfRule type="containsText" dxfId="413" priority="395" operator="containsText" text="Nonexistent">
      <formula>NOT(ISERROR(SEARCH("Nonexistent",D9)))</formula>
    </cfRule>
  </conditionalFormatting>
  <conditionalFormatting sqref="D15:D16">
    <cfRule type="containsText" dxfId="412" priority="383" operator="containsText" text="Initial">
      <formula>NOT(ISERROR(SEARCH("Initial",D15)))</formula>
    </cfRule>
    <cfRule type="containsText" dxfId="411" priority="384" operator="containsText" text="Nonexistent">
      <formula>NOT(ISERROR(SEARCH("Nonexistent",D15)))</formula>
    </cfRule>
  </conditionalFormatting>
  <conditionalFormatting sqref="D19:D20">
    <cfRule type="containsText" dxfId="410" priority="372" operator="containsText" text="Initial">
      <formula>NOT(ISERROR(SEARCH("Initial",D19)))</formula>
    </cfRule>
    <cfRule type="containsText" dxfId="409" priority="373" operator="containsText" text="Nonexistent">
      <formula>NOT(ISERROR(SEARCH("Nonexistent",D19)))</formula>
    </cfRule>
  </conditionalFormatting>
  <conditionalFormatting sqref="D22:D24">
    <cfRule type="containsText" dxfId="408" priority="361" operator="containsText" text="Initial">
      <formula>NOT(ISERROR(SEARCH("Initial",D22)))</formula>
    </cfRule>
    <cfRule type="containsText" dxfId="407" priority="362" operator="containsText" text="Nonexistent">
      <formula>NOT(ISERROR(SEARCH("Nonexistent",D22)))</formula>
    </cfRule>
  </conditionalFormatting>
  <conditionalFormatting sqref="D26">
    <cfRule type="containsText" dxfId="406" priority="350" operator="containsText" text="Initial">
      <formula>NOT(ISERROR(SEARCH("Initial",D26)))</formula>
    </cfRule>
    <cfRule type="containsText" dxfId="405" priority="351" operator="containsText" text="Nonexistent">
      <formula>NOT(ISERROR(SEARCH("Nonexistent",D26)))</formula>
    </cfRule>
  </conditionalFormatting>
  <conditionalFormatting sqref="D29:D32">
    <cfRule type="containsText" dxfId="404" priority="339" operator="containsText" text="Initial">
      <formula>NOT(ISERROR(SEARCH("Initial",D29)))</formula>
    </cfRule>
    <cfRule type="containsText" dxfId="403" priority="340" operator="containsText" text="Nonexistent">
      <formula>NOT(ISERROR(SEARCH("Nonexistent",D29)))</formula>
    </cfRule>
  </conditionalFormatting>
  <conditionalFormatting sqref="D34:D36">
    <cfRule type="containsText" dxfId="402" priority="328" operator="containsText" text="Initial">
      <formula>NOT(ISERROR(SEARCH("Initial",D34)))</formula>
    </cfRule>
    <cfRule type="containsText" dxfId="401" priority="329" operator="containsText" text="Nonexistent">
      <formula>NOT(ISERROR(SEARCH("Nonexistent",D34)))</formula>
    </cfRule>
  </conditionalFormatting>
  <conditionalFormatting sqref="D38:D40">
    <cfRule type="containsText" dxfId="400" priority="317" operator="containsText" text="Initial">
      <formula>NOT(ISERROR(SEARCH("Initial",D38)))</formula>
    </cfRule>
    <cfRule type="containsText" dxfId="399" priority="318" operator="containsText" text="Nonexistent">
      <formula>NOT(ISERROR(SEARCH("Nonexistent",D38)))</formula>
    </cfRule>
  </conditionalFormatting>
  <conditionalFormatting sqref="D43:D44">
    <cfRule type="containsText" dxfId="398" priority="306" operator="containsText" text="Initial">
      <formula>NOT(ISERROR(SEARCH("Initial",D43)))</formula>
    </cfRule>
    <cfRule type="containsText" dxfId="397" priority="307" operator="containsText" text="Nonexistent">
      <formula>NOT(ISERROR(SEARCH("Nonexistent",D43)))</formula>
    </cfRule>
  </conditionalFormatting>
  <conditionalFormatting sqref="D46:D51">
    <cfRule type="containsText" dxfId="396" priority="295" operator="containsText" text="Initial">
      <formula>NOT(ISERROR(SEARCH("Initial",D46)))</formula>
    </cfRule>
    <cfRule type="containsText" dxfId="395" priority="296" operator="containsText" text="Nonexistent">
      <formula>NOT(ISERROR(SEARCH("Nonexistent",D46)))</formula>
    </cfRule>
  </conditionalFormatting>
  <conditionalFormatting sqref="D53">
    <cfRule type="containsText" dxfId="394" priority="284" operator="containsText" text="Initial">
      <formula>NOT(ISERROR(SEARCH("Initial",D53)))</formula>
    </cfRule>
    <cfRule type="containsText" dxfId="393" priority="285" operator="containsText" text="Nonexistent">
      <formula>NOT(ISERROR(SEARCH("Nonexistent",D53)))</formula>
    </cfRule>
  </conditionalFormatting>
  <conditionalFormatting sqref="D55:D59">
    <cfRule type="containsText" dxfId="392" priority="273" operator="containsText" text="Initial">
      <formula>NOT(ISERROR(SEARCH("Initial",D55)))</formula>
    </cfRule>
    <cfRule type="containsText" dxfId="391" priority="274" operator="containsText" text="Nonexistent">
      <formula>NOT(ISERROR(SEARCH("Nonexistent",D55)))</formula>
    </cfRule>
  </conditionalFormatting>
  <conditionalFormatting sqref="D62:D63">
    <cfRule type="containsText" dxfId="390" priority="262" operator="containsText" text="Initial">
      <formula>NOT(ISERROR(SEARCH("Initial",D62)))</formula>
    </cfRule>
    <cfRule type="containsText" dxfId="389" priority="263" operator="containsText" text="Nonexistent">
      <formula>NOT(ISERROR(SEARCH("Nonexistent",D62)))</formula>
    </cfRule>
  </conditionalFormatting>
  <conditionalFormatting sqref="D66:D71">
    <cfRule type="containsText" dxfId="388" priority="251" operator="containsText" text="Initial">
      <formula>NOT(ISERROR(SEARCH("Initial",D66)))</formula>
    </cfRule>
    <cfRule type="containsText" dxfId="387" priority="252" operator="containsText" text="Nonexistent">
      <formula>NOT(ISERROR(SEARCH("Nonexistent",D66)))</formula>
    </cfRule>
  </conditionalFormatting>
  <conditionalFormatting sqref="D73:D81">
    <cfRule type="containsText" dxfId="386" priority="240" operator="containsText" text="Initial">
      <formula>NOT(ISERROR(SEARCH("Initial",D73)))</formula>
    </cfRule>
    <cfRule type="containsText" dxfId="385" priority="241" operator="containsText" text="Nonexistent">
      <formula>NOT(ISERROR(SEARCH("Nonexistent",D73)))</formula>
    </cfRule>
  </conditionalFormatting>
  <conditionalFormatting sqref="D84:D87">
    <cfRule type="containsText" dxfId="384" priority="229" operator="containsText" text="Initial">
      <formula>NOT(ISERROR(SEARCH("Initial",D84)))</formula>
    </cfRule>
    <cfRule type="containsText" dxfId="383" priority="230" operator="containsText" text="Nonexistent">
      <formula>NOT(ISERROR(SEARCH("Nonexistent",D84)))</formula>
    </cfRule>
  </conditionalFormatting>
  <conditionalFormatting sqref="D89">
    <cfRule type="containsText" dxfId="382" priority="218" operator="containsText" text="Initial">
      <formula>NOT(ISERROR(SEARCH("Initial",D89)))</formula>
    </cfRule>
    <cfRule type="containsText" dxfId="381" priority="219" operator="containsText" text="Nonexistent">
      <formula>NOT(ISERROR(SEARCH("Nonexistent",D89)))</formula>
    </cfRule>
  </conditionalFormatting>
  <conditionalFormatting sqref="D91">
    <cfRule type="containsText" dxfId="380" priority="207" operator="containsText" text="Initial">
      <formula>NOT(ISERROR(SEARCH("Initial",D91)))</formula>
    </cfRule>
    <cfRule type="containsText" dxfId="379" priority="208" operator="containsText" text="Nonexistent">
      <formula>NOT(ISERROR(SEARCH("Nonexistent",D91)))</formula>
    </cfRule>
  </conditionalFormatting>
  <conditionalFormatting sqref="D93:D96">
    <cfRule type="containsText" dxfId="378" priority="196" operator="containsText" text="Initial">
      <formula>NOT(ISERROR(SEARCH("Initial",D93)))</formula>
    </cfRule>
    <cfRule type="containsText" dxfId="377" priority="197" operator="containsText" text="Nonexistent">
      <formula>NOT(ISERROR(SEARCH("Nonexistent",D93)))</formula>
    </cfRule>
  </conditionalFormatting>
  <conditionalFormatting sqref="D98">
    <cfRule type="containsText" dxfId="376" priority="185" operator="containsText" text="Initial">
      <formula>NOT(ISERROR(SEARCH("Initial",D98)))</formula>
    </cfRule>
    <cfRule type="containsText" dxfId="375" priority="186" operator="containsText" text="Nonexistent">
      <formula>NOT(ISERROR(SEARCH("Nonexistent",D98)))</formula>
    </cfRule>
  </conditionalFormatting>
  <conditionalFormatting sqref="D100">
    <cfRule type="containsText" dxfId="374" priority="174" operator="containsText" text="Initial">
      <formula>NOT(ISERROR(SEARCH("Initial",D100)))</formula>
    </cfRule>
    <cfRule type="containsText" dxfId="373" priority="175" operator="containsText" text="Nonexistent">
      <formula>NOT(ISERROR(SEARCH("Nonexistent",D100)))</formula>
    </cfRule>
  </conditionalFormatting>
  <conditionalFormatting sqref="D101">
    <cfRule type="containsText" dxfId="372" priority="163" operator="containsText" text="Initial">
      <formula>NOT(ISERROR(SEARCH("Initial",D101)))</formula>
    </cfRule>
    <cfRule type="containsText" dxfId="371" priority="164" operator="containsText" text="Nonexistent">
      <formula>NOT(ISERROR(SEARCH("Nonexistent",D101)))</formula>
    </cfRule>
  </conditionalFormatting>
  <conditionalFormatting sqref="D103">
    <cfRule type="containsText" dxfId="370" priority="152" operator="containsText" text="Initial">
      <formula>NOT(ISERROR(SEARCH("Initial",D103)))</formula>
    </cfRule>
    <cfRule type="containsText" dxfId="369" priority="153" operator="containsText" text="Nonexistent">
      <formula>NOT(ISERROR(SEARCH("Nonexistent",D103)))</formula>
    </cfRule>
  </conditionalFormatting>
  <conditionalFormatting sqref="D106:D108">
    <cfRule type="containsText" dxfId="368" priority="141" operator="containsText" text="Initial">
      <formula>NOT(ISERROR(SEARCH("Initial",D106)))</formula>
    </cfRule>
    <cfRule type="containsText" dxfId="367" priority="142" operator="containsText" text="Nonexistent">
      <formula>NOT(ISERROR(SEARCH("Nonexistent",D106)))</formula>
    </cfRule>
  </conditionalFormatting>
  <conditionalFormatting sqref="D110:D113">
    <cfRule type="containsText" dxfId="366" priority="130" operator="containsText" text="Initial">
      <formula>NOT(ISERROR(SEARCH("Initial",D110)))</formula>
    </cfRule>
    <cfRule type="containsText" dxfId="365" priority="131" operator="containsText" text="Nonexistent">
      <formula>NOT(ISERROR(SEARCH("Nonexistent",D110)))</formula>
    </cfRule>
  </conditionalFormatting>
  <conditionalFormatting sqref="D116:D118">
    <cfRule type="containsText" dxfId="364" priority="119" operator="containsText" text="Initial">
      <formula>NOT(ISERROR(SEARCH("Initial",D116)))</formula>
    </cfRule>
    <cfRule type="containsText" dxfId="363" priority="120" operator="containsText" text="Nonexistent">
      <formula>NOT(ISERROR(SEARCH("Nonexistent",D116)))</formula>
    </cfRule>
  </conditionalFormatting>
  <conditionalFormatting sqref="D120:D128">
    <cfRule type="containsText" dxfId="362" priority="108" operator="containsText" text="Initial">
      <formula>NOT(ISERROR(SEARCH("Initial",D120)))</formula>
    </cfRule>
    <cfRule type="containsText" dxfId="361" priority="109" operator="containsText" text="Nonexistent">
      <formula>NOT(ISERROR(SEARCH("Nonexistent",D120)))</formula>
    </cfRule>
  </conditionalFormatting>
  <conditionalFormatting sqref="D130">
    <cfRule type="containsText" dxfId="360" priority="97" operator="containsText" text="Initial">
      <formula>NOT(ISERROR(SEARCH("Initial",D130)))</formula>
    </cfRule>
    <cfRule type="containsText" dxfId="359" priority="98" operator="containsText" text="Nonexistent">
      <formula>NOT(ISERROR(SEARCH("Nonexistent",D130)))</formula>
    </cfRule>
  </conditionalFormatting>
  <conditionalFormatting sqref="D133:D135">
    <cfRule type="containsText" dxfId="358" priority="86" operator="containsText" text="Initial">
      <formula>NOT(ISERROR(SEARCH("Initial",D133)))</formula>
    </cfRule>
    <cfRule type="containsText" dxfId="357" priority="87" operator="containsText" text="Nonexistent">
      <formula>NOT(ISERROR(SEARCH("Nonexistent",D133)))</formula>
    </cfRule>
  </conditionalFormatting>
  <conditionalFormatting sqref="D137:D138">
    <cfRule type="containsText" dxfId="356" priority="75" operator="containsText" text="Initial">
      <formula>NOT(ISERROR(SEARCH("Initial",D137)))</formula>
    </cfRule>
    <cfRule type="containsText" dxfId="355" priority="76" operator="containsText" text="Nonexistent">
      <formula>NOT(ISERROR(SEARCH("Nonexistent",D137)))</formula>
    </cfRule>
  </conditionalFormatting>
  <conditionalFormatting sqref="D141:D147">
    <cfRule type="containsText" dxfId="354" priority="53" operator="containsText" text="Initial">
      <formula>NOT(ISERROR(SEARCH("Initial",D141)))</formula>
    </cfRule>
    <cfRule type="containsText" dxfId="353" priority="54" operator="containsText" text="Nonexistent">
      <formula>NOT(ISERROR(SEARCH("Nonexistent",D141)))</formula>
    </cfRule>
  </conditionalFormatting>
  <conditionalFormatting sqref="D150:D152">
    <cfRule type="containsText" dxfId="352" priority="42" operator="containsText" text="Initial">
      <formula>NOT(ISERROR(SEARCH("Initial",D150)))</formula>
    </cfRule>
    <cfRule type="containsText" dxfId="351" priority="43" operator="containsText" text="Nonexistent">
      <formula>NOT(ISERROR(SEARCH("Nonexistent",D150)))</formula>
    </cfRule>
  </conditionalFormatting>
  <conditionalFormatting sqref="D154">
    <cfRule type="containsText" dxfId="350" priority="31" operator="containsText" text="Initial">
      <formula>NOT(ISERROR(SEARCH("Initial",D154)))</formula>
    </cfRule>
    <cfRule type="containsText" dxfId="349" priority="32" operator="containsText" text="Nonexistent">
      <formula>NOT(ISERROR(SEARCH("Nonexistent",D154)))</formula>
    </cfRule>
  </conditionalFormatting>
  <conditionalFormatting sqref="D157:D161">
    <cfRule type="containsText" dxfId="348" priority="20" operator="containsText" text="Initial">
      <formula>NOT(ISERROR(SEARCH("Initial",D157)))</formula>
    </cfRule>
    <cfRule type="containsText" dxfId="347" priority="21" operator="containsText" text="Nonexistent">
      <formula>NOT(ISERROR(SEARCH("Nonexistent",D157)))</formula>
    </cfRule>
  </conditionalFormatting>
  <conditionalFormatting sqref="D163:D165">
    <cfRule type="containsText" dxfId="346" priority="9" operator="containsText" text="Initial">
      <formula>NOT(ISERROR(SEARCH("Initial",D163)))</formula>
    </cfRule>
    <cfRule type="containsText" dxfId="345" priority="10" operator="containsText" text="Nonexistent">
      <formula>NOT(ISERROR(SEARCH("Nonexistent",D163)))</formula>
    </cfRule>
  </conditionalFormatting>
  <conditionalFormatting sqref="D5:D6">
    <cfRule type="expression" dxfId="344" priority="407" stopIfTrue="1">
      <formula>_xludf.STYLE(VLOOKUP(D5,#REF!,2,0))</formula>
    </cfRule>
  </conditionalFormatting>
  <conditionalFormatting sqref="D9:D13">
    <cfRule type="expression" dxfId="343" priority="396" stopIfTrue="1">
      <formula>_xludf.STYLE(VLOOKUP(D9,#REF!,2,0))</formula>
    </cfRule>
  </conditionalFormatting>
  <conditionalFormatting sqref="D15:D16">
    <cfRule type="expression" dxfId="342" priority="385" stopIfTrue="1">
      <formula>_xludf.STYLE(VLOOKUP(D15,#REF!,2,0))</formula>
    </cfRule>
  </conditionalFormatting>
  <conditionalFormatting sqref="D19:D20">
    <cfRule type="expression" dxfId="341" priority="374" stopIfTrue="1">
      <formula>_xludf.STYLE(VLOOKUP(D19,#REF!,2,0))</formula>
    </cfRule>
  </conditionalFormatting>
  <conditionalFormatting sqref="D22:D24">
    <cfRule type="expression" dxfId="340" priority="363" stopIfTrue="1">
      <formula>_xludf.STYLE(VLOOKUP(D22,#REF!,2,0))</formula>
    </cfRule>
  </conditionalFormatting>
  <conditionalFormatting sqref="D26">
    <cfRule type="expression" dxfId="339" priority="352" stopIfTrue="1">
      <formula>_xludf.STYLE(VLOOKUP(D26,#REF!,2,0))</formula>
    </cfRule>
  </conditionalFormatting>
  <conditionalFormatting sqref="D29:D32">
    <cfRule type="expression" dxfId="338" priority="341" stopIfTrue="1">
      <formula>_xludf.STYLE(VLOOKUP(D29,#REF!,2,0))</formula>
    </cfRule>
  </conditionalFormatting>
  <conditionalFormatting sqref="D34:D36">
    <cfRule type="expression" dxfId="337" priority="330" stopIfTrue="1">
      <formula>_xludf.STYLE(VLOOKUP(D34,#REF!,2,0))</formula>
    </cfRule>
  </conditionalFormatting>
  <conditionalFormatting sqref="D38:D40">
    <cfRule type="expression" dxfId="336" priority="319" stopIfTrue="1">
      <formula>_xludf.STYLE(VLOOKUP(D38,#REF!,2,0))</formula>
    </cfRule>
  </conditionalFormatting>
  <conditionalFormatting sqref="D43:D44">
    <cfRule type="expression" dxfId="335" priority="308" stopIfTrue="1">
      <formula>_xludf.STYLE(VLOOKUP(D43,#REF!,2,0))</formula>
    </cfRule>
  </conditionalFormatting>
  <conditionalFormatting sqref="D46:D51">
    <cfRule type="expression" dxfId="334" priority="297" stopIfTrue="1">
      <formula>_xludf.STYLE(VLOOKUP(D46,#REF!,2,0))</formula>
    </cfRule>
  </conditionalFormatting>
  <conditionalFormatting sqref="D53">
    <cfRule type="expression" dxfId="333" priority="286" stopIfTrue="1">
      <formula>_xludf.STYLE(VLOOKUP(D53,#REF!,2,0))</formula>
    </cfRule>
  </conditionalFormatting>
  <conditionalFormatting sqref="D55:D59">
    <cfRule type="expression" dxfId="332" priority="275" stopIfTrue="1">
      <formula>_xludf.STYLE(VLOOKUP(D55,#REF!,2,0))</formula>
    </cfRule>
  </conditionalFormatting>
  <conditionalFormatting sqref="D62:D63">
    <cfRule type="expression" dxfId="331" priority="264" stopIfTrue="1">
      <formula>_xludf.STYLE(VLOOKUP(D62,#REF!,2,0))</formula>
    </cfRule>
  </conditionalFormatting>
  <conditionalFormatting sqref="D66:D71">
    <cfRule type="expression" dxfId="330" priority="253" stopIfTrue="1">
      <formula>_xludf.STYLE(VLOOKUP(D66,#REF!,2,0))</formula>
    </cfRule>
  </conditionalFormatting>
  <conditionalFormatting sqref="D73:D81">
    <cfRule type="expression" dxfId="329" priority="242" stopIfTrue="1">
      <formula>_xludf.STYLE(VLOOKUP(D73,#REF!,2,0))</formula>
    </cfRule>
  </conditionalFormatting>
  <conditionalFormatting sqref="D84:D87">
    <cfRule type="expression" dxfId="328" priority="231" stopIfTrue="1">
      <formula>_xludf.STYLE(VLOOKUP(D84,#REF!,2,0))</formula>
    </cfRule>
  </conditionalFormatting>
  <conditionalFormatting sqref="D89">
    <cfRule type="expression" dxfId="327" priority="220" stopIfTrue="1">
      <formula>_xludf.STYLE(VLOOKUP(D89,#REF!,2,0))</formula>
    </cfRule>
  </conditionalFormatting>
  <conditionalFormatting sqref="D91">
    <cfRule type="expression" dxfId="326" priority="209" stopIfTrue="1">
      <formula>_xludf.STYLE(VLOOKUP(D91,#REF!,2,0))</formula>
    </cfRule>
  </conditionalFormatting>
  <conditionalFormatting sqref="D93:D96">
    <cfRule type="expression" dxfId="325" priority="198" stopIfTrue="1">
      <formula>_xludf.STYLE(VLOOKUP(D93,#REF!,2,0))</formula>
    </cfRule>
  </conditionalFormatting>
  <conditionalFormatting sqref="D98">
    <cfRule type="expression" dxfId="324" priority="187" stopIfTrue="1">
      <formula>_xludf.STYLE(VLOOKUP(D98,#REF!,2,0))</formula>
    </cfRule>
  </conditionalFormatting>
  <conditionalFormatting sqref="D100">
    <cfRule type="expression" dxfId="323" priority="176" stopIfTrue="1">
      <formula>_xludf.STYLE(VLOOKUP(D100,#REF!,2,0))</formula>
    </cfRule>
  </conditionalFormatting>
  <conditionalFormatting sqref="D101">
    <cfRule type="expression" dxfId="322" priority="165" stopIfTrue="1">
      <formula>_xludf.STYLE(VLOOKUP(D101,#REF!,2,0))</formula>
    </cfRule>
  </conditionalFormatting>
  <conditionalFormatting sqref="D103">
    <cfRule type="expression" dxfId="321" priority="154" stopIfTrue="1">
      <formula>_xludf.STYLE(VLOOKUP(D103,#REF!,2,0))</formula>
    </cfRule>
  </conditionalFormatting>
  <conditionalFormatting sqref="D106:D108">
    <cfRule type="expression" dxfId="320" priority="143" stopIfTrue="1">
      <formula>_xludf.STYLE(VLOOKUP(D106,#REF!,2,0))</formula>
    </cfRule>
  </conditionalFormatting>
  <conditionalFormatting sqref="D110:D113">
    <cfRule type="expression" dxfId="319" priority="132" stopIfTrue="1">
      <formula>_xludf.STYLE(VLOOKUP(D110,#REF!,2,0))</formula>
    </cfRule>
  </conditionalFormatting>
  <conditionalFormatting sqref="D116:D118">
    <cfRule type="expression" dxfId="318" priority="121" stopIfTrue="1">
      <formula>_xludf.STYLE(VLOOKUP(D116,#REF!,2,0))</formula>
    </cfRule>
  </conditionalFormatting>
  <conditionalFormatting sqref="D120:D128">
    <cfRule type="expression" dxfId="317" priority="110" stopIfTrue="1">
      <formula>_xludf.STYLE(VLOOKUP(D120,#REF!,2,0))</formula>
    </cfRule>
  </conditionalFormatting>
  <conditionalFormatting sqref="D130">
    <cfRule type="expression" dxfId="316" priority="99" stopIfTrue="1">
      <formula>_xludf.STYLE(VLOOKUP(D130,#REF!,2,0))</formula>
    </cfRule>
  </conditionalFormatting>
  <conditionalFormatting sqref="D133:D135">
    <cfRule type="expression" dxfId="315" priority="88" stopIfTrue="1">
      <formula>_xludf.STYLE(VLOOKUP(D133,#REF!,2,0))</formula>
    </cfRule>
  </conditionalFormatting>
  <conditionalFormatting sqref="D137:D138">
    <cfRule type="expression" dxfId="314" priority="77" stopIfTrue="1">
      <formula>_xludf.STYLE(VLOOKUP(D137,#REF!,2,0))</formula>
    </cfRule>
  </conditionalFormatting>
  <conditionalFormatting sqref="D141:D147">
    <cfRule type="expression" dxfId="313" priority="55" stopIfTrue="1">
      <formula>_xludf.STYLE(VLOOKUP(D141,#REF!,2,0))</formula>
    </cfRule>
  </conditionalFormatting>
  <conditionalFormatting sqref="D150:D152">
    <cfRule type="expression" dxfId="312" priority="44" stopIfTrue="1">
      <formula>_xludf.STYLE(VLOOKUP(D150,#REF!,2,0))</formula>
    </cfRule>
  </conditionalFormatting>
  <conditionalFormatting sqref="D154">
    <cfRule type="expression" dxfId="311" priority="33" stopIfTrue="1">
      <formula>_xludf.STYLE(VLOOKUP(D154,#REF!,2,0))</formula>
    </cfRule>
  </conditionalFormatting>
  <conditionalFormatting sqref="D157:D161">
    <cfRule type="expression" dxfId="310" priority="22" stopIfTrue="1">
      <formula>_xludf.STYLE(VLOOKUP(D157,#REF!,2,0))</formula>
    </cfRule>
  </conditionalFormatting>
  <conditionalFormatting sqref="D163:D165">
    <cfRule type="expression" dxfId="309" priority="11" stopIfTrue="1">
      <formula>_xludf.STYLE(VLOOKUP(D163,#REF!,2,0))</formula>
    </cfRule>
  </conditionalFormatting>
  <printOptions gridLines="1"/>
  <pageMargins left="0.39374999999999999" right="0.2951388888888889" top="0.2951388888888889" bottom="0.31597222222222221" header="0.51180555555555551" footer="0.17708333333333334"/>
  <pageSetup paperSize="9" scale="60" firstPageNumber="0" fitToHeight="15" orientation="portrait" verticalDpi="300" r:id="rId1"/>
  <headerFooter alignWithMargins="0">
    <oddFooter>&amp;C&amp;D&amp;RPage &amp;P of &amp;N</oddFooter>
  </headerFooter>
  <legacyDrawing r:id="rId2"/>
  <extLst>
    <ext xmlns:x14="http://schemas.microsoft.com/office/spreadsheetml/2009/9/main" uri="{78C0D931-6437-407d-A8EE-F0AAD7539E65}">
      <x14:conditionalFormattings>
        <x14:conditionalFormatting xmlns:xm="http://schemas.microsoft.com/office/excel/2006/main">
          <x14:cfRule type="cellIs" priority="398" operator="equal" id="{67D18561-5FAD-453F-900A-1BDED2BEADE5}">
            <xm:f>Metrics!$B$9</xm:f>
            <x14:dxf>
              <font>
                <color theme="0"/>
              </font>
              <fill>
                <patternFill>
                  <bgColor rgb="FF336600"/>
                </patternFill>
              </fill>
            </x14:dxf>
          </x14:cfRule>
          <x14:cfRule type="cellIs" priority="399" operator="equal" id="{369C52D9-C15E-42DB-9F8B-6D72F47CD7E5}">
            <xm:f>Metrics!$B$8</xm:f>
            <x14:dxf>
              <font>
                <color theme="0"/>
              </font>
              <fill>
                <patternFill>
                  <bgColor rgb="FF92D050"/>
                </patternFill>
              </fill>
            </x14:dxf>
          </x14:cfRule>
          <x14:cfRule type="cellIs" priority="400" operator="equal" id="{C5E33B35-6C48-48FC-95F4-67E2BE9CCC9E}">
            <xm:f>Metrics!$B$7</xm:f>
            <x14:dxf>
              <font>
                <color theme="0"/>
              </font>
              <fill>
                <patternFill>
                  <bgColor rgb="FFFFC000"/>
                </patternFill>
              </fill>
            </x14:dxf>
          </x14:cfRule>
          <x14:cfRule type="cellIs" priority="401" operator="equal" id="{20D4D55E-32FA-4130-B19D-CFFB22E7813E}">
            <xm:f>Metrics!$B$6</xm:f>
            <x14:dxf>
              <font>
                <color theme="0"/>
              </font>
              <fill>
                <patternFill>
                  <bgColor theme="2" tint="-0.499984740745262"/>
                </patternFill>
              </fill>
            </x14:dxf>
          </x14:cfRule>
          <x14:cfRule type="cellIs" priority="402" operator="equal" id="{B2E5914B-548D-4142-B2E5-65868DB9EFBD}">
            <xm:f>Metrics!$B$5</xm:f>
            <x14:dxf>
              <font>
                <color theme="0"/>
              </font>
              <fill>
                <patternFill>
                  <bgColor rgb="FFC00000"/>
                </patternFill>
              </fill>
            </x14:dxf>
          </x14:cfRule>
          <x14:cfRule type="cellIs" priority="403" operator="equal" id="{106F18DC-7585-4674-A5B0-3078D2BF86D6}">
            <xm:f>Metrics!$B$4</xm:f>
            <x14:dxf>
              <font>
                <color theme="0"/>
              </font>
              <fill>
                <patternFill>
                  <bgColor rgb="FFFF0000"/>
                </patternFill>
              </fill>
            </x14:dxf>
          </x14:cfRule>
          <x14:cfRule type="cellIs" priority="404" operator="equal" id="{E3698C77-D222-4480-B655-BD2BAE0E3BDC}">
            <xm:f>Metrics!$B$3</xm:f>
            <x14:dxf>
              <font>
                <color theme="0" tint="-0.14996795556505021"/>
              </font>
              <fill>
                <patternFill>
                  <bgColor theme="0"/>
                </patternFill>
              </fill>
            </x14:dxf>
          </x14:cfRule>
          <xm:sqref>D5:D6</xm:sqref>
        </x14:conditionalFormatting>
        <x14:conditionalFormatting xmlns:xm="http://schemas.microsoft.com/office/excel/2006/main">
          <x14:cfRule type="cellIs" priority="397" operator="equal" id="{31AADA59-A906-40A4-B5AB-4069EF8C7676}">
            <xm:f>Metrics!$B$10</xm:f>
            <x14:dxf>
              <font>
                <color theme="0"/>
              </font>
              <fill>
                <patternFill>
                  <bgColor theme="0" tint="-0.34998626667073579"/>
                </patternFill>
              </fill>
            </x14:dxf>
          </x14:cfRule>
          <xm:sqref>D5:D6</xm:sqref>
        </x14:conditionalFormatting>
        <x14:conditionalFormatting xmlns:xm="http://schemas.microsoft.com/office/excel/2006/main">
          <x14:cfRule type="cellIs" priority="387" operator="equal" id="{294F8195-2A13-45B7-B6C8-7991F381F57B}">
            <xm:f>Metrics!$B$9</xm:f>
            <x14:dxf>
              <font>
                <color theme="0"/>
              </font>
              <fill>
                <patternFill>
                  <bgColor rgb="FF336600"/>
                </patternFill>
              </fill>
            </x14:dxf>
          </x14:cfRule>
          <x14:cfRule type="cellIs" priority="388" operator="equal" id="{7E5C3926-AB16-4754-8472-FD4EA4AB7B49}">
            <xm:f>Metrics!$B$8</xm:f>
            <x14:dxf>
              <font>
                <color theme="0"/>
              </font>
              <fill>
                <patternFill>
                  <bgColor rgb="FF92D050"/>
                </patternFill>
              </fill>
            </x14:dxf>
          </x14:cfRule>
          <x14:cfRule type="cellIs" priority="389" operator="equal" id="{962F01C0-1FBC-423F-9FAB-51E6AAEBD9F4}">
            <xm:f>Metrics!$B$7</xm:f>
            <x14:dxf>
              <font>
                <color theme="0"/>
              </font>
              <fill>
                <patternFill>
                  <bgColor rgb="FFFFC000"/>
                </patternFill>
              </fill>
            </x14:dxf>
          </x14:cfRule>
          <x14:cfRule type="cellIs" priority="390" operator="equal" id="{0CBE4CB8-0FB8-459A-ACBA-9A61B1C0BE29}">
            <xm:f>Metrics!$B$6</xm:f>
            <x14:dxf>
              <font>
                <color theme="0"/>
              </font>
              <fill>
                <patternFill>
                  <bgColor theme="2" tint="-0.499984740745262"/>
                </patternFill>
              </fill>
            </x14:dxf>
          </x14:cfRule>
          <x14:cfRule type="cellIs" priority="391" operator="equal" id="{21DF3509-7098-4398-AA14-6BD88BD78AD8}">
            <xm:f>Metrics!$B$5</xm:f>
            <x14:dxf>
              <font>
                <color theme="0"/>
              </font>
              <fill>
                <patternFill>
                  <bgColor rgb="FFC00000"/>
                </patternFill>
              </fill>
            </x14:dxf>
          </x14:cfRule>
          <x14:cfRule type="cellIs" priority="392" operator="equal" id="{7AC55B45-0E3C-48FE-8946-AEB7CC3A32A3}">
            <xm:f>Metrics!$B$4</xm:f>
            <x14:dxf>
              <font>
                <color theme="0"/>
              </font>
              <fill>
                <patternFill>
                  <bgColor rgb="FFFF0000"/>
                </patternFill>
              </fill>
            </x14:dxf>
          </x14:cfRule>
          <x14:cfRule type="cellIs" priority="393" operator="equal" id="{4206A0C7-5BAB-48E8-AE3B-29394E5C5503}">
            <xm:f>Metrics!$B$3</xm:f>
            <x14:dxf>
              <font>
                <color theme="0" tint="-0.14996795556505021"/>
              </font>
              <fill>
                <patternFill>
                  <bgColor theme="0"/>
                </patternFill>
              </fill>
            </x14:dxf>
          </x14:cfRule>
          <xm:sqref>D9:D13</xm:sqref>
        </x14:conditionalFormatting>
        <x14:conditionalFormatting xmlns:xm="http://schemas.microsoft.com/office/excel/2006/main">
          <x14:cfRule type="cellIs" priority="386" operator="equal" id="{722728A0-F1E3-473E-BBC6-31B733F1FFA9}">
            <xm:f>Metrics!$B$10</xm:f>
            <x14:dxf>
              <font>
                <color theme="0"/>
              </font>
              <fill>
                <patternFill>
                  <bgColor theme="0" tint="-0.34998626667073579"/>
                </patternFill>
              </fill>
            </x14:dxf>
          </x14:cfRule>
          <xm:sqref>D9:D13</xm:sqref>
        </x14:conditionalFormatting>
        <x14:conditionalFormatting xmlns:xm="http://schemas.microsoft.com/office/excel/2006/main">
          <x14:cfRule type="cellIs" priority="376" operator="equal" id="{E0BF83DC-C87E-4FCC-8F0D-CB4D24D88751}">
            <xm:f>Metrics!$B$9</xm:f>
            <x14:dxf>
              <font>
                <color theme="0"/>
              </font>
              <fill>
                <patternFill>
                  <bgColor rgb="FF336600"/>
                </patternFill>
              </fill>
            </x14:dxf>
          </x14:cfRule>
          <x14:cfRule type="cellIs" priority="377" operator="equal" id="{8276ECB5-5B3C-4F55-B296-CAD7A7092104}">
            <xm:f>Metrics!$B$8</xm:f>
            <x14:dxf>
              <font>
                <color theme="0"/>
              </font>
              <fill>
                <patternFill>
                  <bgColor rgb="FF92D050"/>
                </patternFill>
              </fill>
            </x14:dxf>
          </x14:cfRule>
          <x14:cfRule type="cellIs" priority="378" operator="equal" id="{44F448F7-BAB2-4B8A-8A1F-E965C673D9CD}">
            <xm:f>Metrics!$B$7</xm:f>
            <x14:dxf>
              <font>
                <color theme="0"/>
              </font>
              <fill>
                <patternFill>
                  <bgColor rgb="FFFFC000"/>
                </patternFill>
              </fill>
            </x14:dxf>
          </x14:cfRule>
          <x14:cfRule type="cellIs" priority="379" operator="equal" id="{1912C8D5-7D84-4141-BA8C-6BD00412A9E3}">
            <xm:f>Metrics!$B$6</xm:f>
            <x14:dxf>
              <font>
                <color theme="0"/>
              </font>
              <fill>
                <patternFill>
                  <bgColor theme="2" tint="-0.499984740745262"/>
                </patternFill>
              </fill>
            </x14:dxf>
          </x14:cfRule>
          <x14:cfRule type="cellIs" priority="380" operator="equal" id="{D82478DB-48A8-4D1F-AB9B-D0155F96EF54}">
            <xm:f>Metrics!$B$5</xm:f>
            <x14:dxf>
              <font>
                <color theme="0"/>
              </font>
              <fill>
                <patternFill>
                  <bgColor rgb="FFC00000"/>
                </patternFill>
              </fill>
            </x14:dxf>
          </x14:cfRule>
          <x14:cfRule type="cellIs" priority="381" operator="equal" id="{F751AC8B-71F1-4457-A347-3A607BF27FD7}">
            <xm:f>Metrics!$B$4</xm:f>
            <x14:dxf>
              <font>
                <color theme="0"/>
              </font>
              <fill>
                <patternFill>
                  <bgColor rgb="FFFF0000"/>
                </patternFill>
              </fill>
            </x14:dxf>
          </x14:cfRule>
          <x14:cfRule type="cellIs" priority="382" operator="equal" id="{E60F339E-4BA5-4D2B-AFCE-DEF714D47118}">
            <xm:f>Metrics!$B$3</xm:f>
            <x14:dxf>
              <font>
                <color theme="0" tint="-0.14996795556505021"/>
              </font>
              <fill>
                <patternFill>
                  <bgColor theme="0"/>
                </patternFill>
              </fill>
            </x14:dxf>
          </x14:cfRule>
          <xm:sqref>D15:D16</xm:sqref>
        </x14:conditionalFormatting>
        <x14:conditionalFormatting xmlns:xm="http://schemas.microsoft.com/office/excel/2006/main">
          <x14:cfRule type="cellIs" priority="375" operator="equal" id="{969BB7CC-0FEA-4B1F-9412-D7D02C35A2D4}">
            <xm:f>Metrics!$B$10</xm:f>
            <x14:dxf>
              <font>
                <color theme="0"/>
              </font>
              <fill>
                <patternFill>
                  <bgColor theme="0" tint="-0.34998626667073579"/>
                </patternFill>
              </fill>
            </x14:dxf>
          </x14:cfRule>
          <xm:sqref>D15:D16</xm:sqref>
        </x14:conditionalFormatting>
        <x14:conditionalFormatting xmlns:xm="http://schemas.microsoft.com/office/excel/2006/main">
          <x14:cfRule type="cellIs" priority="365" operator="equal" id="{03235206-35E5-44D7-ACE6-3BE833FF875B}">
            <xm:f>Metrics!$B$9</xm:f>
            <x14:dxf>
              <font>
                <color theme="0"/>
              </font>
              <fill>
                <patternFill>
                  <bgColor rgb="FF336600"/>
                </patternFill>
              </fill>
            </x14:dxf>
          </x14:cfRule>
          <x14:cfRule type="cellIs" priority="366" operator="equal" id="{31B2E2D7-1F2B-44DC-88A5-2A52274AF197}">
            <xm:f>Metrics!$B$8</xm:f>
            <x14:dxf>
              <font>
                <color theme="0"/>
              </font>
              <fill>
                <patternFill>
                  <bgColor rgb="FF92D050"/>
                </patternFill>
              </fill>
            </x14:dxf>
          </x14:cfRule>
          <x14:cfRule type="cellIs" priority="367" operator="equal" id="{13172523-7EB2-454C-92BB-F39A43F38A1F}">
            <xm:f>Metrics!$B$7</xm:f>
            <x14:dxf>
              <font>
                <color theme="0"/>
              </font>
              <fill>
                <patternFill>
                  <bgColor rgb="FFFFC000"/>
                </patternFill>
              </fill>
            </x14:dxf>
          </x14:cfRule>
          <x14:cfRule type="cellIs" priority="368" operator="equal" id="{C7A443EA-AAAB-4D64-AC33-97FF997D562A}">
            <xm:f>Metrics!$B$6</xm:f>
            <x14:dxf>
              <font>
                <color theme="0"/>
              </font>
              <fill>
                <patternFill>
                  <bgColor theme="2" tint="-0.499984740745262"/>
                </patternFill>
              </fill>
            </x14:dxf>
          </x14:cfRule>
          <x14:cfRule type="cellIs" priority="369" operator="equal" id="{2B265E24-3949-4682-BC67-8B14157154BD}">
            <xm:f>Metrics!$B$5</xm:f>
            <x14:dxf>
              <font>
                <color theme="0"/>
              </font>
              <fill>
                <patternFill>
                  <bgColor rgb="FFC00000"/>
                </patternFill>
              </fill>
            </x14:dxf>
          </x14:cfRule>
          <x14:cfRule type="cellIs" priority="370" operator="equal" id="{F228A018-F475-4B57-92AB-67C2414A3189}">
            <xm:f>Metrics!$B$4</xm:f>
            <x14:dxf>
              <font>
                <color theme="0"/>
              </font>
              <fill>
                <patternFill>
                  <bgColor rgb="FFFF0000"/>
                </patternFill>
              </fill>
            </x14:dxf>
          </x14:cfRule>
          <x14:cfRule type="cellIs" priority="371" operator="equal" id="{562F58E9-BF40-44FE-B2EA-CBEEC4148A51}">
            <xm:f>Metrics!$B$3</xm:f>
            <x14:dxf>
              <font>
                <color theme="0" tint="-0.14996795556505021"/>
              </font>
              <fill>
                <patternFill>
                  <bgColor theme="0"/>
                </patternFill>
              </fill>
            </x14:dxf>
          </x14:cfRule>
          <xm:sqref>D19:D20</xm:sqref>
        </x14:conditionalFormatting>
        <x14:conditionalFormatting xmlns:xm="http://schemas.microsoft.com/office/excel/2006/main">
          <x14:cfRule type="cellIs" priority="364" operator="equal" id="{18725618-8833-4C86-A1C1-D89918EADDC2}">
            <xm:f>Metrics!$B$10</xm:f>
            <x14:dxf>
              <font>
                <color theme="0"/>
              </font>
              <fill>
                <patternFill>
                  <bgColor theme="0" tint="-0.34998626667073579"/>
                </patternFill>
              </fill>
            </x14:dxf>
          </x14:cfRule>
          <xm:sqref>D19:D20</xm:sqref>
        </x14:conditionalFormatting>
        <x14:conditionalFormatting xmlns:xm="http://schemas.microsoft.com/office/excel/2006/main">
          <x14:cfRule type="cellIs" priority="354" operator="equal" id="{91921D97-E71F-4968-B7EA-E69F04ACE28E}">
            <xm:f>Metrics!$B$9</xm:f>
            <x14:dxf>
              <font>
                <color theme="0"/>
              </font>
              <fill>
                <patternFill>
                  <bgColor rgb="FF336600"/>
                </patternFill>
              </fill>
            </x14:dxf>
          </x14:cfRule>
          <x14:cfRule type="cellIs" priority="355" operator="equal" id="{75DBDBD7-0DBF-4A8F-B101-DA7D677C7F8C}">
            <xm:f>Metrics!$B$8</xm:f>
            <x14:dxf>
              <font>
                <color theme="0"/>
              </font>
              <fill>
                <patternFill>
                  <bgColor rgb="FF92D050"/>
                </patternFill>
              </fill>
            </x14:dxf>
          </x14:cfRule>
          <x14:cfRule type="cellIs" priority="356" operator="equal" id="{20B5E2C8-E146-4ADD-A0D7-634EA62E7225}">
            <xm:f>Metrics!$B$7</xm:f>
            <x14:dxf>
              <font>
                <color theme="0"/>
              </font>
              <fill>
                <patternFill>
                  <bgColor rgb="FFFFC000"/>
                </patternFill>
              </fill>
            </x14:dxf>
          </x14:cfRule>
          <x14:cfRule type="cellIs" priority="357" operator="equal" id="{292F29CC-F9E5-4F0B-8246-38AC98A76CA2}">
            <xm:f>Metrics!$B$6</xm:f>
            <x14:dxf>
              <font>
                <color theme="0"/>
              </font>
              <fill>
                <patternFill>
                  <bgColor theme="2" tint="-0.499984740745262"/>
                </patternFill>
              </fill>
            </x14:dxf>
          </x14:cfRule>
          <x14:cfRule type="cellIs" priority="358" operator="equal" id="{22EA627A-4396-4047-8A7F-264D301639F4}">
            <xm:f>Metrics!$B$5</xm:f>
            <x14:dxf>
              <font>
                <color theme="0"/>
              </font>
              <fill>
                <patternFill>
                  <bgColor rgb="FFC00000"/>
                </patternFill>
              </fill>
            </x14:dxf>
          </x14:cfRule>
          <x14:cfRule type="cellIs" priority="359" operator="equal" id="{7FCA9845-138A-4B9F-9406-45532AF12DA9}">
            <xm:f>Metrics!$B$4</xm:f>
            <x14:dxf>
              <font>
                <color theme="0"/>
              </font>
              <fill>
                <patternFill>
                  <bgColor rgb="FFFF0000"/>
                </patternFill>
              </fill>
            </x14:dxf>
          </x14:cfRule>
          <x14:cfRule type="cellIs" priority="360" operator="equal" id="{6622CF6F-5C71-4E4A-81E0-AAAA95AC9DA2}">
            <xm:f>Metrics!$B$3</xm:f>
            <x14:dxf>
              <font>
                <color theme="0" tint="-0.14996795556505021"/>
              </font>
              <fill>
                <patternFill>
                  <bgColor theme="0"/>
                </patternFill>
              </fill>
            </x14:dxf>
          </x14:cfRule>
          <xm:sqref>D22:D24</xm:sqref>
        </x14:conditionalFormatting>
        <x14:conditionalFormatting xmlns:xm="http://schemas.microsoft.com/office/excel/2006/main">
          <x14:cfRule type="cellIs" priority="353" operator="equal" id="{1F2AB101-D7A2-4829-A7A8-C986A42009D4}">
            <xm:f>Metrics!$B$10</xm:f>
            <x14:dxf>
              <font>
                <color theme="0"/>
              </font>
              <fill>
                <patternFill>
                  <bgColor theme="0" tint="-0.34998626667073579"/>
                </patternFill>
              </fill>
            </x14:dxf>
          </x14:cfRule>
          <xm:sqref>D22:D24</xm:sqref>
        </x14:conditionalFormatting>
        <x14:conditionalFormatting xmlns:xm="http://schemas.microsoft.com/office/excel/2006/main">
          <x14:cfRule type="cellIs" priority="343" operator="equal" id="{828FD0CB-B2E1-480F-B004-E8891D0B4CCA}">
            <xm:f>Metrics!$B$9</xm:f>
            <x14:dxf>
              <font>
                <color theme="0"/>
              </font>
              <fill>
                <patternFill>
                  <bgColor rgb="FF336600"/>
                </patternFill>
              </fill>
            </x14:dxf>
          </x14:cfRule>
          <x14:cfRule type="cellIs" priority="344" operator="equal" id="{213E9A4D-6393-4C77-ADB5-6645D35F330E}">
            <xm:f>Metrics!$B$8</xm:f>
            <x14:dxf>
              <font>
                <color theme="0"/>
              </font>
              <fill>
                <patternFill>
                  <bgColor rgb="FF92D050"/>
                </patternFill>
              </fill>
            </x14:dxf>
          </x14:cfRule>
          <x14:cfRule type="cellIs" priority="345" operator="equal" id="{4F5D885D-88CF-4B7F-802F-683DB66D3046}">
            <xm:f>Metrics!$B$7</xm:f>
            <x14:dxf>
              <font>
                <color theme="0"/>
              </font>
              <fill>
                <patternFill>
                  <bgColor rgb="FFFFC000"/>
                </patternFill>
              </fill>
            </x14:dxf>
          </x14:cfRule>
          <x14:cfRule type="cellIs" priority="346" operator="equal" id="{0824292C-6CC3-45FA-BE30-C5A29C295CA6}">
            <xm:f>Metrics!$B$6</xm:f>
            <x14:dxf>
              <font>
                <color theme="0"/>
              </font>
              <fill>
                <patternFill>
                  <bgColor theme="2" tint="-0.499984740745262"/>
                </patternFill>
              </fill>
            </x14:dxf>
          </x14:cfRule>
          <x14:cfRule type="cellIs" priority="347" operator="equal" id="{EE8D18CC-F8F0-4283-862D-93D918B0360B}">
            <xm:f>Metrics!$B$5</xm:f>
            <x14:dxf>
              <font>
                <color theme="0"/>
              </font>
              <fill>
                <patternFill>
                  <bgColor rgb="FFC00000"/>
                </patternFill>
              </fill>
            </x14:dxf>
          </x14:cfRule>
          <x14:cfRule type="cellIs" priority="348" operator="equal" id="{D8B8E1F7-8FC2-4433-8A73-3E80877AEA12}">
            <xm:f>Metrics!$B$4</xm:f>
            <x14:dxf>
              <font>
                <color theme="0"/>
              </font>
              <fill>
                <patternFill>
                  <bgColor rgb="FFFF0000"/>
                </patternFill>
              </fill>
            </x14:dxf>
          </x14:cfRule>
          <x14:cfRule type="cellIs" priority="349" operator="equal" id="{94FBCAEF-BA20-488C-A9AB-463856096CD1}">
            <xm:f>Metrics!$B$3</xm:f>
            <x14:dxf>
              <font>
                <color theme="0" tint="-0.14996795556505021"/>
              </font>
              <fill>
                <patternFill>
                  <bgColor theme="0"/>
                </patternFill>
              </fill>
            </x14:dxf>
          </x14:cfRule>
          <xm:sqref>D26</xm:sqref>
        </x14:conditionalFormatting>
        <x14:conditionalFormatting xmlns:xm="http://schemas.microsoft.com/office/excel/2006/main">
          <x14:cfRule type="cellIs" priority="342" operator="equal" id="{8C3194D1-68C6-4419-B691-9A1B448D921F}">
            <xm:f>Metrics!$B$10</xm:f>
            <x14:dxf>
              <font>
                <color theme="0"/>
              </font>
              <fill>
                <patternFill>
                  <bgColor theme="0" tint="-0.34998626667073579"/>
                </patternFill>
              </fill>
            </x14:dxf>
          </x14:cfRule>
          <xm:sqref>D26</xm:sqref>
        </x14:conditionalFormatting>
        <x14:conditionalFormatting xmlns:xm="http://schemas.microsoft.com/office/excel/2006/main">
          <x14:cfRule type="cellIs" priority="332" operator="equal" id="{F3D01048-7DC6-4BD4-90C2-F8091A273623}">
            <xm:f>Metrics!$B$9</xm:f>
            <x14:dxf>
              <font>
                <color theme="0"/>
              </font>
              <fill>
                <patternFill>
                  <bgColor rgb="FF336600"/>
                </patternFill>
              </fill>
            </x14:dxf>
          </x14:cfRule>
          <x14:cfRule type="cellIs" priority="333" operator="equal" id="{AC5028BE-64C9-4836-85C7-0CE2C8CA9198}">
            <xm:f>Metrics!$B$8</xm:f>
            <x14:dxf>
              <font>
                <color theme="0"/>
              </font>
              <fill>
                <patternFill>
                  <bgColor rgb="FF92D050"/>
                </patternFill>
              </fill>
            </x14:dxf>
          </x14:cfRule>
          <x14:cfRule type="cellIs" priority="334" operator="equal" id="{437F03F4-5C71-4A84-974E-EEC69D5FA485}">
            <xm:f>Metrics!$B$7</xm:f>
            <x14:dxf>
              <font>
                <color theme="0"/>
              </font>
              <fill>
                <patternFill>
                  <bgColor rgb="FFFFC000"/>
                </patternFill>
              </fill>
            </x14:dxf>
          </x14:cfRule>
          <x14:cfRule type="cellIs" priority="335" operator="equal" id="{559006A3-DF82-4F51-A13D-BB4A3ADE3548}">
            <xm:f>Metrics!$B$6</xm:f>
            <x14:dxf>
              <font>
                <color theme="0"/>
              </font>
              <fill>
                <patternFill>
                  <bgColor theme="2" tint="-0.499984740745262"/>
                </patternFill>
              </fill>
            </x14:dxf>
          </x14:cfRule>
          <x14:cfRule type="cellIs" priority="336" operator="equal" id="{60782B73-AB42-40FB-AA31-1669D22BA0F6}">
            <xm:f>Metrics!$B$5</xm:f>
            <x14:dxf>
              <font>
                <color theme="0"/>
              </font>
              <fill>
                <patternFill>
                  <bgColor rgb="FFC00000"/>
                </patternFill>
              </fill>
            </x14:dxf>
          </x14:cfRule>
          <x14:cfRule type="cellIs" priority="337" operator="equal" id="{4D06EEBB-5545-4151-908F-288DBB723C82}">
            <xm:f>Metrics!$B$4</xm:f>
            <x14:dxf>
              <font>
                <color theme="0"/>
              </font>
              <fill>
                <patternFill>
                  <bgColor rgb="FFFF0000"/>
                </patternFill>
              </fill>
            </x14:dxf>
          </x14:cfRule>
          <x14:cfRule type="cellIs" priority="338" operator="equal" id="{55A964EC-1DA2-45A5-A34B-E9E201EE6707}">
            <xm:f>Metrics!$B$3</xm:f>
            <x14:dxf>
              <font>
                <color theme="0" tint="-0.14996795556505021"/>
              </font>
              <fill>
                <patternFill>
                  <bgColor theme="0"/>
                </patternFill>
              </fill>
            </x14:dxf>
          </x14:cfRule>
          <xm:sqref>D29:D32</xm:sqref>
        </x14:conditionalFormatting>
        <x14:conditionalFormatting xmlns:xm="http://schemas.microsoft.com/office/excel/2006/main">
          <x14:cfRule type="cellIs" priority="331" operator="equal" id="{7F0AEFB6-A577-4626-85AC-38BA94F4557F}">
            <xm:f>Metrics!$B$10</xm:f>
            <x14:dxf>
              <font>
                <color theme="0"/>
              </font>
              <fill>
                <patternFill>
                  <bgColor theme="0" tint="-0.34998626667073579"/>
                </patternFill>
              </fill>
            </x14:dxf>
          </x14:cfRule>
          <xm:sqref>D29:D32</xm:sqref>
        </x14:conditionalFormatting>
        <x14:conditionalFormatting xmlns:xm="http://schemas.microsoft.com/office/excel/2006/main">
          <x14:cfRule type="cellIs" priority="321" operator="equal" id="{3C52C4EB-A052-462B-8040-4B6217E9D783}">
            <xm:f>Metrics!$B$9</xm:f>
            <x14:dxf>
              <font>
                <color theme="0"/>
              </font>
              <fill>
                <patternFill>
                  <bgColor rgb="FF336600"/>
                </patternFill>
              </fill>
            </x14:dxf>
          </x14:cfRule>
          <x14:cfRule type="cellIs" priority="322" operator="equal" id="{5160E64E-7A99-4C29-9BAD-0CEF2130907A}">
            <xm:f>Metrics!$B$8</xm:f>
            <x14:dxf>
              <font>
                <color theme="0"/>
              </font>
              <fill>
                <patternFill>
                  <bgColor rgb="FF92D050"/>
                </patternFill>
              </fill>
            </x14:dxf>
          </x14:cfRule>
          <x14:cfRule type="cellIs" priority="323" operator="equal" id="{999A71BA-B35B-4AD7-A3C2-6D1E3BD3F6B4}">
            <xm:f>Metrics!$B$7</xm:f>
            <x14:dxf>
              <font>
                <color theme="0"/>
              </font>
              <fill>
                <patternFill>
                  <bgColor rgb="FFFFC000"/>
                </patternFill>
              </fill>
            </x14:dxf>
          </x14:cfRule>
          <x14:cfRule type="cellIs" priority="324" operator="equal" id="{FDC4902D-C9DD-4AA9-A9BF-11492EBBFDC3}">
            <xm:f>Metrics!$B$6</xm:f>
            <x14:dxf>
              <font>
                <color theme="0"/>
              </font>
              <fill>
                <patternFill>
                  <bgColor theme="2" tint="-0.499984740745262"/>
                </patternFill>
              </fill>
            </x14:dxf>
          </x14:cfRule>
          <x14:cfRule type="cellIs" priority="325" operator="equal" id="{5495CA5D-5083-4297-BF08-79EBF5A3BDC0}">
            <xm:f>Metrics!$B$5</xm:f>
            <x14:dxf>
              <font>
                <color theme="0"/>
              </font>
              <fill>
                <patternFill>
                  <bgColor rgb="FFC00000"/>
                </patternFill>
              </fill>
            </x14:dxf>
          </x14:cfRule>
          <x14:cfRule type="cellIs" priority="326" operator="equal" id="{E1D0A71C-D76C-4C4C-937B-2A59AB36F70A}">
            <xm:f>Metrics!$B$4</xm:f>
            <x14:dxf>
              <font>
                <color theme="0"/>
              </font>
              <fill>
                <patternFill>
                  <bgColor rgb="FFFF0000"/>
                </patternFill>
              </fill>
            </x14:dxf>
          </x14:cfRule>
          <x14:cfRule type="cellIs" priority="327" operator="equal" id="{BC8423AF-C055-4973-9AF2-39A97E5AE9B0}">
            <xm:f>Metrics!$B$3</xm:f>
            <x14:dxf>
              <font>
                <color theme="0" tint="-0.14996795556505021"/>
              </font>
              <fill>
                <patternFill>
                  <bgColor theme="0"/>
                </patternFill>
              </fill>
            </x14:dxf>
          </x14:cfRule>
          <xm:sqref>D34:D36</xm:sqref>
        </x14:conditionalFormatting>
        <x14:conditionalFormatting xmlns:xm="http://schemas.microsoft.com/office/excel/2006/main">
          <x14:cfRule type="cellIs" priority="320" operator="equal" id="{A04D4EF6-481B-4460-B389-C6A59DB603CD}">
            <xm:f>Metrics!$B$10</xm:f>
            <x14:dxf>
              <font>
                <color theme="0"/>
              </font>
              <fill>
                <patternFill>
                  <bgColor theme="0" tint="-0.34998626667073579"/>
                </patternFill>
              </fill>
            </x14:dxf>
          </x14:cfRule>
          <xm:sqref>D34:D36</xm:sqref>
        </x14:conditionalFormatting>
        <x14:conditionalFormatting xmlns:xm="http://schemas.microsoft.com/office/excel/2006/main">
          <x14:cfRule type="cellIs" priority="310" operator="equal" id="{5D4EBDB9-D742-4D2F-86D8-EB7DDA1E90CA}">
            <xm:f>Metrics!$B$9</xm:f>
            <x14:dxf>
              <font>
                <color theme="0"/>
              </font>
              <fill>
                <patternFill>
                  <bgColor rgb="FF336600"/>
                </patternFill>
              </fill>
            </x14:dxf>
          </x14:cfRule>
          <x14:cfRule type="cellIs" priority="311" operator="equal" id="{92CFB941-69E7-4EEB-9465-7C0DF1A6C2A2}">
            <xm:f>Metrics!$B$8</xm:f>
            <x14:dxf>
              <font>
                <color theme="0"/>
              </font>
              <fill>
                <patternFill>
                  <bgColor rgb="FF92D050"/>
                </patternFill>
              </fill>
            </x14:dxf>
          </x14:cfRule>
          <x14:cfRule type="cellIs" priority="312" operator="equal" id="{A9F1E939-0305-4278-92B2-75EBD2AAD7F5}">
            <xm:f>Metrics!$B$7</xm:f>
            <x14:dxf>
              <font>
                <color theme="0"/>
              </font>
              <fill>
                <patternFill>
                  <bgColor rgb="FFFFC000"/>
                </patternFill>
              </fill>
            </x14:dxf>
          </x14:cfRule>
          <x14:cfRule type="cellIs" priority="313" operator="equal" id="{BC9FC733-D247-4D40-9E42-F8A3621BA8A9}">
            <xm:f>Metrics!$B$6</xm:f>
            <x14:dxf>
              <font>
                <color theme="0"/>
              </font>
              <fill>
                <patternFill>
                  <bgColor theme="2" tint="-0.499984740745262"/>
                </patternFill>
              </fill>
            </x14:dxf>
          </x14:cfRule>
          <x14:cfRule type="cellIs" priority="314" operator="equal" id="{9F28ADFD-B5A3-4CA9-804E-88F437940AFA}">
            <xm:f>Metrics!$B$5</xm:f>
            <x14:dxf>
              <font>
                <color theme="0"/>
              </font>
              <fill>
                <patternFill>
                  <bgColor rgb="FFC00000"/>
                </patternFill>
              </fill>
            </x14:dxf>
          </x14:cfRule>
          <x14:cfRule type="cellIs" priority="315" operator="equal" id="{DA81A4D7-C501-4A3C-8421-A862A7E278AF}">
            <xm:f>Metrics!$B$4</xm:f>
            <x14:dxf>
              <font>
                <color theme="0"/>
              </font>
              <fill>
                <patternFill>
                  <bgColor rgb="FFFF0000"/>
                </patternFill>
              </fill>
            </x14:dxf>
          </x14:cfRule>
          <x14:cfRule type="cellIs" priority="316" operator="equal" id="{613D6857-F76B-4B81-96FC-309ABC1FED12}">
            <xm:f>Metrics!$B$3</xm:f>
            <x14:dxf>
              <font>
                <color theme="0" tint="-0.14996795556505021"/>
              </font>
              <fill>
                <patternFill>
                  <bgColor theme="0"/>
                </patternFill>
              </fill>
            </x14:dxf>
          </x14:cfRule>
          <xm:sqref>D38:D40</xm:sqref>
        </x14:conditionalFormatting>
        <x14:conditionalFormatting xmlns:xm="http://schemas.microsoft.com/office/excel/2006/main">
          <x14:cfRule type="cellIs" priority="309" operator="equal" id="{FBEB0E34-BA91-467C-A700-5A2ECBC6F4E1}">
            <xm:f>Metrics!$B$10</xm:f>
            <x14:dxf>
              <font>
                <color theme="0"/>
              </font>
              <fill>
                <patternFill>
                  <bgColor theme="0" tint="-0.34998626667073579"/>
                </patternFill>
              </fill>
            </x14:dxf>
          </x14:cfRule>
          <xm:sqref>D38:D40</xm:sqref>
        </x14:conditionalFormatting>
        <x14:conditionalFormatting xmlns:xm="http://schemas.microsoft.com/office/excel/2006/main">
          <x14:cfRule type="cellIs" priority="299" operator="equal" id="{87CBD4D7-8157-4B15-9097-B31AFC3FD5A2}">
            <xm:f>Metrics!$B$9</xm:f>
            <x14:dxf>
              <font>
                <color theme="0"/>
              </font>
              <fill>
                <patternFill>
                  <bgColor rgb="FF336600"/>
                </patternFill>
              </fill>
            </x14:dxf>
          </x14:cfRule>
          <x14:cfRule type="cellIs" priority="300" operator="equal" id="{D499D54E-B0B6-4AFB-9F2E-21C463C2CF96}">
            <xm:f>Metrics!$B$8</xm:f>
            <x14:dxf>
              <font>
                <color theme="0"/>
              </font>
              <fill>
                <patternFill>
                  <bgColor rgb="FF92D050"/>
                </patternFill>
              </fill>
            </x14:dxf>
          </x14:cfRule>
          <x14:cfRule type="cellIs" priority="301" operator="equal" id="{DF30D0B6-ED34-4B11-ACA7-A87A428AC4C7}">
            <xm:f>Metrics!$B$7</xm:f>
            <x14:dxf>
              <font>
                <color theme="0"/>
              </font>
              <fill>
                <patternFill>
                  <bgColor rgb="FFFFC000"/>
                </patternFill>
              </fill>
            </x14:dxf>
          </x14:cfRule>
          <x14:cfRule type="cellIs" priority="302" operator="equal" id="{F62385C1-7EC2-48DF-B0EF-BD38E640271D}">
            <xm:f>Metrics!$B$6</xm:f>
            <x14:dxf>
              <font>
                <color theme="0"/>
              </font>
              <fill>
                <patternFill>
                  <bgColor theme="2" tint="-0.499984740745262"/>
                </patternFill>
              </fill>
            </x14:dxf>
          </x14:cfRule>
          <x14:cfRule type="cellIs" priority="303" operator="equal" id="{1FE3A824-5B8D-47F2-97F2-F585FB18EAF1}">
            <xm:f>Metrics!$B$5</xm:f>
            <x14:dxf>
              <font>
                <color theme="0"/>
              </font>
              <fill>
                <patternFill>
                  <bgColor rgb="FFC00000"/>
                </patternFill>
              </fill>
            </x14:dxf>
          </x14:cfRule>
          <x14:cfRule type="cellIs" priority="304" operator="equal" id="{8A71C4BF-4B21-485A-A197-D031D1E33028}">
            <xm:f>Metrics!$B$4</xm:f>
            <x14:dxf>
              <font>
                <color theme="0"/>
              </font>
              <fill>
                <patternFill>
                  <bgColor rgb="FFFF0000"/>
                </patternFill>
              </fill>
            </x14:dxf>
          </x14:cfRule>
          <x14:cfRule type="cellIs" priority="305" operator="equal" id="{183CA3DD-DA2C-4991-8710-51AB2B5C8D7F}">
            <xm:f>Metrics!$B$3</xm:f>
            <x14:dxf>
              <font>
                <color theme="0" tint="-0.14996795556505021"/>
              </font>
              <fill>
                <patternFill>
                  <bgColor theme="0"/>
                </patternFill>
              </fill>
            </x14:dxf>
          </x14:cfRule>
          <xm:sqref>D43:D44</xm:sqref>
        </x14:conditionalFormatting>
        <x14:conditionalFormatting xmlns:xm="http://schemas.microsoft.com/office/excel/2006/main">
          <x14:cfRule type="cellIs" priority="298" operator="equal" id="{47C635B1-5179-4EAA-982D-10B1178E4D3D}">
            <xm:f>Metrics!$B$10</xm:f>
            <x14:dxf>
              <font>
                <color theme="0"/>
              </font>
              <fill>
                <patternFill>
                  <bgColor theme="0" tint="-0.34998626667073579"/>
                </patternFill>
              </fill>
            </x14:dxf>
          </x14:cfRule>
          <xm:sqref>D43:D44</xm:sqref>
        </x14:conditionalFormatting>
        <x14:conditionalFormatting xmlns:xm="http://schemas.microsoft.com/office/excel/2006/main">
          <x14:cfRule type="cellIs" priority="288" operator="equal" id="{0F8534DF-83F6-471D-9BCA-5939972043E6}">
            <xm:f>Metrics!$B$9</xm:f>
            <x14:dxf>
              <font>
                <color theme="0"/>
              </font>
              <fill>
                <patternFill>
                  <bgColor rgb="FF336600"/>
                </patternFill>
              </fill>
            </x14:dxf>
          </x14:cfRule>
          <x14:cfRule type="cellIs" priority="289" operator="equal" id="{3F09BB74-E12F-4175-86AB-7FD38022D9EC}">
            <xm:f>Metrics!$B$8</xm:f>
            <x14:dxf>
              <font>
                <color theme="0"/>
              </font>
              <fill>
                <patternFill>
                  <bgColor rgb="FF92D050"/>
                </patternFill>
              </fill>
            </x14:dxf>
          </x14:cfRule>
          <x14:cfRule type="cellIs" priority="290" operator="equal" id="{E1DF925A-E6EF-4EC2-8CBB-E8A941AA32DA}">
            <xm:f>Metrics!$B$7</xm:f>
            <x14:dxf>
              <font>
                <color theme="0"/>
              </font>
              <fill>
                <patternFill>
                  <bgColor rgb="FFFFC000"/>
                </patternFill>
              </fill>
            </x14:dxf>
          </x14:cfRule>
          <x14:cfRule type="cellIs" priority="291" operator="equal" id="{5A5D3ACD-3A59-48BE-968A-360AD6168AE6}">
            <xm:f>Metrics!$B$6</xm:f>
            <x14:dxf>
              <font>
                <color theme="0"/>
              </font>
              <fill>
                <patternFill>
                  <bgColor theme="2" tint="-0.499984740745262"/>
                </patternFill>
              </fill>
            </x14:dxf>
          </x14:cfRule>
          <x14:cfRule type="cellIs" priority="292" operator="equal" id="{BA53A422-2EAB-4905-AF2C-6164B99558D6}">
            <xm:f>Metrics!$B$5</xm:f>
            <x14:dxf>
              <font>
                <color theme="0"/>
              </font>
              <fill>
                <patternFill>
                  <bgColor rgb="FFC00000"/>
                </patternFill>
              </fill>
            </x14:dxf>
          </x14:cfRule>
          <x14:cfRule type="cellIs" priority="293" operator="equal" id="{4349D7FD-8D0F-4FB0-BFE8-D5577F2A5F48}">
            <xm:f>Metrics!$B$4</xm:f>
            <x14:dxf>
              <font>
                <color theme="0"/>
              </font>
              <fill>
                <patternFill>
                  <bgColor rgb="FFFF0000"/>
                </patternFill>
              </fill>
            </x14:dxf>
          </x14:cfRule>
          <x14:cfRule type="cellIs" priority="294" operator="equal" id="{33D55CA5-7158-45A4-9509-B3D146E0A0CE}">
            <xm:f>Metrics!$B$3</xm:f>
            <x14:dxf>
              <font>
                <color theme="0" tint="-0.14996795556505021"/>
              </font>
              <fill>
                <patternFill>
                  <bgColor theme="0"/>
                </patternFill>
              </fill>
            </x14:dxf>
          </x14:cfRule>
          <xm:sqref>D46:D51</xm:sqref>
        </x14:conditionalFormatting>
        <x14:conditionalFormatting xmlns:xm="http://schemas.microsoft.com/office/excel/2006/main">
          <x14:cfRule type="cellIs" priority="287" operator="equal" id="{7F1177FE-4C3D-4573-A847-B4D14FA11D2F}">
            <xm:f>Metrics!$B$10</xm:f>
            <x14:dxf>
              <font>
                <color theme="0"/>
              </font>
              <fill>
                <patternFill>
                  <bgColor theme="0" tint="-0.34998626667073579"/>
                </patternFill>
              </fill>
            </x14:dxf>
          </x14:cfRule>
          <xm:sqref>D46:D51</xm:sqref>
        </x14:conditionalFormatting>
        <x14:conditionalFormatting xmlns:xm="http://schemas.microsoft.com/office/excel/2006/main">
          <x14:cfRule type="cellIs" priority="277" operator="equal" id="{CDA36ED5-9F3A-423B-83F2-D9BED995B36C}">
            <xm:f>Metrics!$B$9</xm:f>
            <x14:dxf>
              <font>
                <color theme="0"/>
              </font>
              <fill>
                <patternFill>
                  <bgColor rgb="FF336600"/>
                </patternFill>
              </fill>
            </x14:dxf>
          </x14:cfRule>
          <x14:cfRule type="cellIs" priority="278" operator="equal" id="{2B46FAC0-24DF-48F6-849C-2017D098905E}">
            <xm:f>Metrics!$B$8</xm:f>
            <x14:dxf>
              <font>
                <color theme="0"/>
              </font>
              <fill>
                <patternFill>
                  <bgColor rgb="FF92D050"/>
                </patternFill>
              </fill>
            </x14:dxf>
          </x14:cfRule>
          <x14:cfRule type="cellIs" priority="279" operator="equal" id="{3ED952E7-1D72-4174-93D1-4CA0F42AD6E8}">
            <xm:f>Metrics!$B$7</xm:f>
            <x14:dxf>
              <font>
                <color theme="0"/>
              </font>
              <fill>
                <patternFill>
                  <bgColor rgb="FFFFC000"/>
                </patternFill>
              </fill>
            </x14:dxf>
          </x14:cfRule>
          <x14:cfRule type="cellIs" priority="280" operator="equal" id="{8E242125-E78F-480D-ADC1-4207BCEFDA3B}">
            <xm:f>Metrics!$B$6</xm:f>
            <x14:dxf>
              <font>
                <color theme="0"/>
              </font>
              <fill>
                <patternFill>
                  <bgColor theme="2" tint="-0.499984740745262"/>
                </patternFill>
              </fill>
            </x14:dxf>
          </x14:cfRule>
          <x14:cfRule type="cellIs" priority="281" operator="equal" id="{4E870F6F-A7DE-4E29-9A9D-0750CF9508F1}">
            <xm:f>Metrics!$B$5</xm:f>
            <x14:dxf>
              <font>
                <color theme="0"/>
              </font>
              <fill>
                <patternFill>
                  <bgColor rgb="FFC00000"/>
                </patternFill>
              </fill>
            </x14:dxf>
          </x14:cfRule>
          <x14:cfRule type="cellIs" priority="282" operator="equal" id="{0358C4A1-9071-46EB-AE5F-57AC684914ED}">
            <xm:f>Metrics!$B$4</xm:f>
            <x14:dxf>
              <font>
                <color theme="0"/>
              </font>
              <fill>
                <patternFill>
                  <bgColor rgb="FFFF0000"/>
                </patternFill>
              </fill>
            </x14:dxf>
          </x14:cfRule>
          <x14:cfRule type="cellIs" priority="283" operator="equal" id="{7DA8055F-BCF7-4D5B-938B-2E8F84C9A511}">
            <xm:f>Metrics!$B$3</xm:f>
            <x14:dxf>
              <font>
                <color theme="0" tint="-0.14996795556505021"/>
              </font>
              <fill>
                <patternFill>
                  <bgColor theme="0"/>
                </patternFill>
              </fill>
            </x14:dxf>
          </x14:cfRule>
          <xm:sqref>D53</xm:sqref>
        </x14:conditionalFormatting>
        <x14:conditionalFormatting xmlns:xm="http://schemas.microsoft.com/office/excel/2006/main">
          <x14:cfRule type="cellIs" priority="276" operator="equal" id="{59D139DA-E699-4E2B-9C5A-D7A8DF7C0565}">
            <xm:f>Metrics!$B$10</xm:f>
            <x14:dxf>
              <font>
                <color theme="0"/>
              </font>
              <fill>
                <patternFill>
                  <bgColor theme="0" tint="-0.34998626667073579"/>
                </patternFill>
              </fill>
            </x14:dxf>
          </x14:cfRule>
          <xm:sqref>D53</xm:sqref>
        </x14:conditionalFormatting>
        <x14:conditionalFormatting xmlns:xm="http://schemas.microsoft.com/office/excel/2006/main">
          <x14:cfRule type="cellIs" priority="266" operator="equal" id="{B709FD38-AF14-4CFD-8541-A5D082DA7C88}">
            <xm:f>Metrics!$B$9</xm:f>
            <x14:dxf>
              <font>
                <color theme="0"/>
              </font>
              <fill>
                <patternFill>
                  <bgColor rgb="FF336600"/>
                </patternFill>
              </fill>
            </x14:dxf>
          </x14:cfRule>
          <x14:cfRule type="cellIs" priority="267" operator="equal" id="{FD8C1294-CE5C-4916-9A3D-AD330935CBAB}">
            <xm:f>Metrics!$B$8</xm:f>
            <x14:dxf>
              <font>
                <color theme="0"/>
              </font>
              <fill>
                <patternFill>
                  <bgColor rgb="FF92D050"/>
                </patternFill>
              </fill>
            </x14:dxf>
          </x14:cfRule>
          <x14:cfRule type="cellIs" priority="268" operator="equal" id="{B115B6EF-99E0-4AE1-9ACE-BE74BE01C4B5}">
            <xm:f>Metrics!$B$7</xm:f>
            <x14:dxf>
              <font>
                <color theme="0"/>
              </font>
              <fill>
                <patternFill>
                  <bgColor rgb="FFFFC000"/>
                </patternFill>
              </fill>
            </x14:dxf>
          </x14:cfRule>
          <x14:cfRule type="cellIs" priority="269" operator="equal" id="{DA098178-728B-47F0-A32A-B93A583F2B64}">
            <xm:f>Metrics!$B$6</xm:f>
            <x14:dxf>
              <font>
                <color theme="0"/>
              </font>
              <fill>
                <patternFill>
                  <bgColor theme="2" tint="-0.499984740745262"/>
                </patternFill>
              </fill>
            </x14:dxf>
          </x14:cfRule>
          <x14:cfRule type="cellIs" priority="270" operator="equal" id="{20C047ED-28A1-4E00-8F6A-AB88F8097F76}">
            <xm:f>Metrics!$B$5</xm:f>
            <x14:dxf>
              <font>
                <color theme="0"/>
              </font>
              <fill>
                <patternFill>
                  <bgColor rgb="FFC00000"/>
                </patternFill>
              </fill>
            </x14:dxf>
          </x14:cfRule>
          <x14:cfRule type="cellIs" priority="271" operator="equal" id="{EF961E3A-E1AF-4175-B3D6-F238DC4B6FBD}">
            <xm:f>Metrics!$B$4</xm:f>
            <x14:dxf>
              <font>
                <color theme="0"/>
              </font>
              <fill>
                <patternFill>
                  <bgColor rgb="FFFF0000"/>
                </patternFill>
              </fill>
            </x14:dxf>
          </x14:cfRule>
          <x14:cfRule type="cellIs" priority="272" operator="equal" id="{83ED4B31-D900-42D8-9BD3-6028094CB52B}">
            <xm:f>Metrics!$B$3</xm:f>
            <x14:dxf>
              <font>
                <color theme="0" tint="-0.14996795556505021"/>
              </font>
              <fill>
                <patternFill>
                  <bgColor theme="0"/>
                </patternFill>
              </fill>
            </x14:dxf>
          </x14:cfRule>
          <xm:sqref>D55:D59</xm:sqref>
        </x14:conditionalFormatting>
        <x14:conditionalFormatting xmlns:xm="http://schemas.microsoft.com/office/excel/2006/main">
          <x14:cfRule type="cellIs" priority="265" operator="equal" id="{147AFC6B-88BE-49C3-982E-ED99C4DB6131}">
            <xm:f>Metrics!$B$10</xm:f>
            <x14:dxf>
              <font>
                <color theme="0"/>
              </font>
              <fill>
                <patternFill>
                  <bgColor theme="0" tint="-0.34998626667073579"/>
                </patternFill>
              </fill>
            </x14:dxf>
          </x14:cfRule>
          <xm:sqref>D55:D59</xm:sqref>
        </x14:conditionalFormatting>
        <x14:conditionalFormatting xmlns:xm="http://schemas.microsoft.com/office/excel/2006/main">
          <x14:cfRule type="cellIs" priority="255" operator="equal" id="{DD3BB1F0-702A-47CE-9EA8-C9BA55EED47C}">
            <xm:f>Metrics!$B$9</xm:f>
            <x14:dxf>
              <font>
                <color theme="0"/>
              </font>
              <fill>
                <patternFill>
                  <bgColor rgb="FF336600"/>
                </patternFill>
              </fill>
            </x14:dxf>
          </x14:cfRule>
          <x14:cfRule type="cellIs" priority="256" operator="equal" id="{6BD1D44A-8F2E-4BB7-A5F3-D3EFD89C1C1A}">
            <xm:f>Metrics!$B$8</xm:f>
            <x14:dxf>
              <font>
                <color theme="0"/>
              </font>
              <fill>
                <patternFill>
                  <bgColor rgb="FF92D050"/>
                </patternFill>
              </fill>
            </x14:dxf>
          </x14:cfRule>
          <x14:cfRule type="cellIs" priority="257" operator="equal" id="{A3FB2953-0E98-471C-9B90-DBBD8664B79E}">
            <xm:f>Metrics!$B$7</xm:f>
            <x14:dxf>
              <font>
                <color theme="0"/>
              </font>
              <fill>
                <patternFill>
                  <bgColor rgb="FFFFC000"/>
                </patternFill>
              </fill>
            </x14:dxf>
          </x14:cfRule>
          <x14:cfRule type="cellIs" priority="258" operator="equal" id="{4BAFAC94-1A58-4DA8-8725-57BC278FD989}">
            <xm:f>Metrics!$B$6</xm:f>
            <x14:dxf>
              <font>
                <color theme="0"/>
              </font>
              <fill>
                <patternFill>
                  <bgColor theme="2" tint="-0.499984740745262"/>
                </patternFill>
              </fill>
            </x14:dxf>
          </x14:cfRule>
          <x14:cfRule type="cellIs" priority="259" operator="equal" id="{30963474-3654-4742-9B93-FCD1F1FD9FB5}">
            <xm:f>Metrics!$B$5</xm:f>
            <x14:dxf>
              <font>
                <color theme="0"/>
              </font>
              <fill>
                <patternFill>
                  <bgColor rgb="FFC00000"/>
                </patternFill>
              </fill>
            </x14:dxf>
          </x14:cfRule>
          <x14:cfRule type="cellIs" priority="260" operator="equal" id="{AC93B64B-258C-4D99-9959-5E7A8BCBE81A}">
            <xm:f>Metrics!$B$4</xm:f>
            <x14:dxf>
              <font>
                <color theme="0"/>
              </font>
              <fill>
                <patternFill>
                  <bgColor rgb="FFFF0000"/>
                </patternFill>
              </fill>
            </x14:dxf>
          </x14:cfRule>
          <x14:cfRule type="cellIs" priority="261" operator="equal" id="{02D2283E-4150-4E9F-BA1F-B0B7EF1FBBE5}">
            <xm:f>Metrics!$B$3</xm:f>
            <x14:dxf>
              <font>
                <color theme="0" tint="-0.14996795556505021"/>
              </font>
              <fill>
                <patternFill>
                  <bgColor theme="0"/>
                </patternFill>
              </fill>
            </x14:dxf>
          </x14:cfRule>
          <xm:sqref>D62:D63</xm:sqref>
        </x14:conditionalFormatting>
        <x14:conditionalFormatting xmlns:xm="http://schemas.microsoft.com/office/excel/2006/main">
          <x14:cfRule type="cellIs" priority="254" operator="equal" id="{D69AABA3-BAD5-4541-B0A4-9685BC1E6D75}">
            <xm:f>Metrics!$B$10</xm:f>
            <x14:dxf>
              <font>
                <color theme="0"/>
              </font>
              <fill>
                <patternFill>
                  <bgColor theme="0" tint="-0.34998626667073579"/>
                </patternFill>
              </fill>
            </x14:dxf>
          </x14:cfRule>
          <xm:sqref>D62:D63</xm:sqref>
        </x14:conditionalFormatting>
        <x14:conditionalFormatting xmlns:xm="http://schemas.microsoft.com/office/excel/2006/main">
          <x14:cfRule type="cellIs" priority="244" operator="equal" id="{9D727CF7-C5CB-450A-A9D8-C50B9FA1E28D}">
            <xm:f>Metrics!$B$9</xm:f>
            <x14:dxf>
              <font>
                <color theme="0"/>
              </font>
              <fill>
                <patternFill>
                  <bgColor rgb="FF336600"/>
                </patternFill>
              </fill>
            </x14:dxf>
          </x14:cfRule>
          <x14:cfRule type="cellIs" priority="245" operator="equal" id="{C8DCA9B6-9E49-4293-A402-B58287C9A704}">
            <xm:f>Metrics!$B$8</xm:f>
            <x14:dxf>
              <font>
                <color theme="0"/>
              </font>
              <fill>
                <patternFill>
                  <bgColor rgb="FF92D050"/>
                </patternFill>
              </fill>
            </x14:dxf>
          </x14:cfRule>
          <x14:cfRule type="cellIs" priority="246" operator="equal" id="{90F2F703-1CF7-4CC7-9A61-4A37420CBBE8}">
            <xm:f>Metrics!$B$7</xm:f>
            <x14:dxf>
              <font>
                <color theme="0"/>
              </font>
              <fill>
                <patternFill>
                  <bgColor rgb="FFFFC000"/>
                </patternFill>
              </fill>
            </x14:dxf>
          </x14:cfRule>
          <x14:cfRule type="cellIs" priority="247" operator="equal" id="{DA89D6F9-5D36-465C-83C8-FAD8FD9CA46E}">
            <xm:f>Metrics!$B$6</xm:f>
            <x14:dxf>
              <font>
                <color theme="0"/>
              </font>
              <fill>
                <patternFill>
                  <bgColor theme="2" tint="-0.499984740745262"/>
                </patternFill>
              </fill>
            </x14:dxf>
          </x14:cfRule>
          <x14:cfRule type="cellIs" priority="248" operator="equal" id="{C0BA4052-7B41-4D83-9F01-FC1F1DBD2EB0}">
            <xm:f>Metrics!$B$5</xm:f>
            <x14:dxf>
              <font>
                <color theme="0"/>
              </font>
              <fill>
                <patternFill>
                  <bgColor rgb="FFC00000"/>
                </patternFill>
              </fill>
            </x14:dxf>
          </x14:cfRule>
          <x14:cfRule type="cellIs" priority="249" operator="equal" id="{FE0A8574-DA7E-42DB-904F-3B9184ED940B}">
            <xm:f>Metrics!$B$4</xm:f>
            <x14:dxf>
              <font>
                <color theme="0"/>
              </font>
              <fill>
                <patternFill>
                  <bgColor rgb="FFFF0000"/>
                </patternFill>
              </fill>
            </x14:dxf>
          </x14:cfRule>
          <x14:cfRule type="cellIs" priority="250" operator="equal" id="{0CCF202F-F97B-4EB3-AA29-B20B13FCE843}">
            <xm:f>Metrics!$B$3</xm:f>
            <x14:dxf>
              <font>
                <color theme="0" tint="-0.14996795556505021"/>
              </font>
              <fill>
                <patternFill>
                  <bgColor theme="0"/>
                </patternFill>
              </fill>
            </x14:dxf>
          </x14:cfRule>
          <xm:sqref>D66:D71</xm:sqref>
        </x14:conditionalFormatting>
        <x14:conditionalFormatting xmlns:xm="http://schemas.microsoft.com/office/excel/2006/main">
          <x14:cfRule type="cellIs" priority="243" operator="equal" id="{F1141613-550E-41B0-A09C-3FF5556BF9D7}">
            <xm:f>Metrics!$B$10</xm:f>
            <x14:dxf>
              <font>
                <color theme="0"/>
              </font>
              <fill>
                <patternFill>
                  <bgColor theme="0" tint="-0.34998626667073579"/>
                </patternFill>
              </fill>
            </x14:dxf>
          </x14:cfRule>
          <xm:sqref>D66:D71</xm:sqref>
        </x14:conditionalFormatting>
        <x14:conditionalFormatting xmlns:xm="http://schemas.microsoft.com/office/excel/2006/main">
          <x14:cfRule type="cellIs" priority="233" operator="equal" id="{2F5F4F36-18B0-480C-89F3-15F013AB940C}">
            <xm:f>Metrics!$B$9</xm:f>
            <x14:dxf>
              <font>
                <color theme="0"/>
              </font>
              <fill>
                <patternFill>
                  <bgColor rgb="FF336600"/>
                </patternFill>
              </fill>
            </x14:dxf>
          </x14:cfRule>
          <x14:cfRule type="cellIs" priority="234" operator="equal" id="{85BCE9D6-E048-4AEC-A0ED-5EA297B9FD54}">
            <xm:f>Metrics!$B$8</xm:f>
            <x14:dxf>
              <font>
                <color theme="0"/>
              </font>
              <fill>
                <patternFill>
                  <bgColor rgb="FF92D050"/>
                </patternFill>
              </fill>
            </x14:dxf>
          </x14:cfRule>
          <x14:cfRule type="cellIs" priority="235" operator="equal" id="{9BC8B5DF-6DE3-4495-A457-0E91F5F22A32}">
            <xm:f>Metrics!$B$7</xm:f>
            <x14:dxf>
              <font>
                <color theme="0"/>
              </font>
              <fill>
                <patternFill>
                  <bgColor rgb="FFFFC000"/>
                </patternFill>
              </fill>
            </x14:dxf>
          </x14:cfRule>
          <x14:cfRule type="cellIs" priority="236" operator="equal" id="{EEA3C25F-0F67-4646-A7D8-3633FA4045B4}">
            <xm:f>Metrics!$B$6</xm:f>
            <x14:dxf>
              <font>
                <color theme="0"/>
              </font>
              <fill>
                <patternFill>
                  <bgColor theme="2" tint="-0.499984740745262"/>
                </patternFill>
              </fill>
            </x14:dxf>
          </x14:cfRule>
          <x14:cfRule type="cellIs" priority="237" operator="equal" id="{42735C5C-DA2A-4C06-B572-3B19F72C7D54}">
            <xm:f>Metrics!$B$5</xm:f>
            <x14:dxf>
              <font>
                <color theme="0"/>
              </font>
              <fill>
                <patternFill>
                  <bgColor rgb="FFC00000"/>
                </patternFill>
              </fill>
            </x14:dxf>
          </x14:cfRule>
          <x14:cfRule type="cellIs" priority="238" operator="equal" id="{F4C41C5C-F03D-48A5-B23F-90526CF3CAB4}">
            <xm:f>Metrics!$B$4</xm:f>
            <x14:dxf>
              <font>
                <color theme="0"/>
              </font>
              <fill>
                <patternFill>
                  <bgColor rgb="FFFF0000"/>
                </patternFill>
              </fill>
            </x14:dxf>
          </x14:cfRule>
          <x14:cfRule type="cellIs" priority="239" operator="equal" id="{7EF058AE-6C2E-45FC-9571-A846A9DCBD16}">
            <xm:f>Metrics!$B$3</xm:f>
            <x14:dxf>
              <font>
                <color theme="0" tint="-0.14996795556505021"/>
              </font>
              <fill>
                <patternFill>
                  <bgColor theme="0"/>
                </patternFill>
              </fill>
            </x14:dxf>
          </x14:cfRule>
          <xm:sqref>D73:D81</xm:sqref>
        </x14:conditionalFormatting>
        <x14:conditionalFormatting xmlns:xm="http://schemas.microsoft.com/office/excel/2006/main">
          <x14:cfRule type="cellIs" priority="232" operator="equal" id="{23780556-E312-441F-96AB-DCF0EBFFA19B}">
            <xm:f>Metrics!$B$10</xm:f>
            <x14:dxf>
              <font>
                <color theme="0"/>
              </font>
              <fill>
                <patternFill>
                  <bgColor theme="0" tint="-0.34998626667073579"/>
                </patternFill>
              </fill>
            </x14:dxf>
          </x14:cfRule>
          <xm:sqref>D73:D81</xm:sqref>
        </x14:conditionalFormatting>
        <x14:conditionalFormatting xmlns:xm="http://schemas.microsoft.com/office/excel/2006/main">
          <x14:cfRule type="cellIs" priority="222" operator="equal" id="{ADC71FE2-AAC3-4F6D-94AB-81B79DEC7555}">
            <xm:f>Metrics!$B$9</xm:f>
            <x14:dxf>
              <font>
                <color theme="0"/>
              </font>
              <fill>
                <patternFill>
                  <bgColor rgb="FF336600"/>
                </patternFill>
              </fill>
            </x14:dxf>
          </x14:cfRule>
          <x14:cfRule type="cellIs" priority="223" operator="equal" id="{A4FC8861-1720-4DA9-A65C-F84F7D5ADAC5}">
            <xm:f>Metrics!$B$8</xm:f>
            <x14:dxf>
              <font>
                <color theme="0"/>
              </font>
              <fill>
                <patternFill>
                  <bgColor rgb="FF92D050"/>
                </patternFill>
              </fill>
            </x14:dxf>
          </x14:cfRule>
          <x14:cfRule type="cellIs" priority="224" operator="equal" id="{6C170C14-AC60-44EF-A031-C5AF0D9353C5}">
            <xm:f>Metrics!$B$7</xm:f>
            <x14:dxf>
              <font>
                <color theme="0"/>
              </font>
              <fill>
                <patternFill>
                  <bgColor rgb="FFFFC000"/>
                </patternFill>
              </fill>
            </x14:dxf>
          </x14:cfRule>
          <x14:cfRule type="cellIs" priority="225" operator="equal" id="{10B46853-68A8-4B95-87CA-BBAF8D06387D}">
            <xm:f>Metrics!$B$6</xm:f>
            <x14:dxf>
              <font>
                <color theme="0"/>
              </font>
              <fill>
                <patternFill>
                  <bgColor theme="2" tint="-0.499984740745262"/>
                </patternFill>
              </fill>
            </x14:dxf>
          </x14:cfRule>
          <x14:cfRule type="cellIs" priority="226" operator="equal" id="{DA0C3C30-1224-406C-839F-C4EBDD413B2E}">
            <xm:f>Metrics!$B$5</xm:f>
            <x14:dxf>
              <font>
                <color theme="0"/>
              </font>
              <fill>
                <patternFill>
                  <bgColor rgb="FFC00000"/>
                </patternFill>
              </fill>
            </x14:dxf>
          </x14:cfRule>
          <x14:cfRule type="cellIs" priority="227" operator="equal" id="{A5CF09D8-CBB1-43E2-A1C9-F5785F244DE0}">
            <xm:f>Metrics!$B$4</xm:f>
            <x14:dxf>
              <font>
                <color theme="0"/>
              </font>
              <fill>
                <patternFill>
                  <bgColor rgb="FFFF0000"/>
                </patternFill>
              </fill>
            </x14:dxf>
          </x14:cfRule>
          <x14:cfRule type="cellIs" priority="228" operator="equal" id="{88C83BB4-AAB1-4B57-98E3-2705296BF193}">
            <xm:f>Metrics!$B$3</xm:f>
            <x14:dxf>
              <font>
                <color theme="0" tint="-0.14996795556505021"/>
              </font>
              <fill>
                <patternFill>
                  <bgColor theme="0"/>
                </patternFill>
              </fill>
            </x14:dxf>
          </x14:cfRule>
          <xm:sqref>D84:D87</xm:sqref>
        </x14:conditionalFormatting>
        <x14:conditionalFormatting xmlns:xm="http://schemas.microsoft.com/office/excel/2006/main">
          <x14:cfRule type="cellIs" priority="221" operator="equal" id="{3D4C16D1-0006-47CF-96A5-DC4ADA2BD73B}">
            <xm:f>Metrics!$B$10</xm:f>
            <x14:dxf>
              <font>
                <color theme="0"/>
              </font>
              <fill>
                <patternFill>
                  <bgColor theme="0" tint="-0.34998626667073579"/>
                </patternFill>
              </fill>
            </x14:dxf>
          </x14:cfRule>
          <xm:sqref>D84:D87</xm:sqref>
        </x14:conditionalFormatting>
        <x14:conditionalFormatting xmlns:xm="http://schemas.microsoft.com/office/excel/2006/main">
          <x14:cfRule type="cellIs" priority="211" operator="equal" id="{B6DA3EA6-E59D-4B99-84D7-0B877F334872}">
            <xm:f>Metrics!$B$9</xm:f>
            <x14:dxf>
              <font>
                <color theme="0"/>
              </font>
              <fill>
                <patternFill>
                  <bgColor rgb="FF336600"/>
                </patternFill>
              </fill>
            </x14:dxf>
          </x14:cfRule>
          <x14:cfRule type="cellIs" priority="212" operator="equal" id="{55668F2E-34E7-418C-9442-A4326327724D}">
            <xm:f>Metrics!$B$8</xm:f>
            <x14:dxf>
              <font>
                <color theme="0"/>
              </font>
              <fill>
                <patternFill>
                  <bgColor rgb="FF92D050"/>
                </patternFill>
              </fill>
            </x14:dxf>
          </x14:cfRule>
          <x14:cfRule type="cellIs" priority="213" operator="equal" id="{C431B62A-76C3-48C7-B99A-C136E06E65EE}">
            <xm:f>Metrics!$B$7</xm:f>
            <x14:dxf>
              <font>
                <color theme="0"/>
              </font>
              <fill>
                <patternFill>
                  <bgColor rgb="FFFFC000"/>
                </patternFill>
              </fill>
            </x14:dxf>
          </x14:cfRule>
          <x14:cfRule type="cellIs" priority="214" operator="equal" id="{2E90773B-9B3C-495E-BB45-E15C6AEE7082}">
            <xm:f>Metrics!$B$6</xm:f>
            <x14:dxf>
              <font>
                <color theme="0"/>
              </font>
              <fill>
                <patternFill>
                  <bgColor theme="2" tint="-0.499984740745262"/>
                </patternFill>
              </fill>
            </x14:dxf>
          </x14:cfRule>
          <x14:cfRule type="cellIs" priority="215" operator="equal" id="{BAB6622E-331C-482C-9E5D-0824CD04277A}">
            <xm:f>Metrics!$B$5</xm:f>
            <x14:dxf>
              <font>
                <color theme="0"/>
              </font>
              <fill>
                <patternFill>
                  <bgColor rgb="FFC00000"/>
                </patternFill>
              </fill>
            </x14:dxf>
          </x14:cfRule>
          <x14:cfRule type="cellIs" priority="216" operator="equal" id="{3019A43B-C45D-491A-8428-26A0D162DA90}">
            <xm:f>Metrics!$B$4</xm:f>
            <x14:dxf>
              <font>
                <color theme="0"/>
              </font>
              <fill>
                <patternFill>
                  <bgColor rgb="FFFF0000"/>
                </patternFill>
              </fill>
            </x14:dxf>
          </x14:cfRule>
          <x14:cfRule type="cellIs" priority="217" operator="equal" id="{F4935809-701C-4616-9B07-F4953808C4B9}">
            <xm:f>Metrics!$B$3</xm:f>
            <x14:dxf>
              <font>
                <color theme="0" tint="-0.14996795556505021"/>
              </font>
              <fill>
                <patternFill>
                  <bgColor theme="0"/>
                </patternFill>
              </fill>
            </x14:dxf>
          </x14:cfRule>
          <xm:sqref>D89</xm:sqref>
        </x14:conditionalFormatting>
        <x14:conditionalFormatting xmlns:xm="http://schemas.microsoft.com/office/excel/2006/main">
          <x14:cfRule type="cellIs" priority="210" operator="equal" id="{204C25C8-E3FA-49C0-A8A8-882859B1A580}">
            <xm:f>Metrics!$B$10</xm:f>
            <x14:dxf>
              <font>
                <color theme="0"/>
              </font>
              <fill>
                <patternFill>
                  <bgColor theme="0" tint="-0.34998626667073579"/>
                </patternFill>
              </fill>
            </x14:dxf>
          </x14:cfRule>
          <xm:sqref>D89</xm:sqref>
        </x14:conditionalFormatting>
        <x14:conditionalFormatting xmlns:xm="http://schemas.microsoft.com/office/excel/2006/main">
          <x14:cfRule type="cellIs" priority="200" operator="equal" id="{E5574FA3-E363-493F-9DB0-23D0E9916938}">
            <xm:f>Metrics!$B$9</xm:f>
            <x14:dxf>
              <font>
                <color theme="0"/>
              </font>
              <fill>
                <patternFill>
                  <bgColor rgb="FF336600"/>
                </patternFill>
              </fill>
            </x14:dxf>
          </x14:cfRule>
          <x14:cfRule type="cellIs" priority="201" operator="equal" id="{0313C62F-D6DD-4B28-B504-53BCDD0472E4}">
            <xm:f>Metrics!$B$8</xm:f>
            <x14:dxf>
              <font>
                <color theme="0"/>
              </font>
              <fill>
                <patternFill>
                  <bgColor rgb="FF92D050"/>
                </patternFill>
              </fill>
            </x14:dxf>
          </x14:cfRule>
          <x14:cfRule type="cellIs" priority="202" operator="equal" id="{4E10745D-AC86-43AF-8C16-FCCA7A581003}">
            <xm:f>Metrics!$B$7</xm:f>
            <x14:dxf>
              <font>
                <color theme="0"/>
              </font>
              <fill>
                <patternFill>
                  <bgColor rgb="FFFFC000"/>
                </patternFill>
              </fill>
            </x14:dxf>
          </x14:cfRule>
          <x14:cfRule type="cellIs" priority="203" operator="equal" id="{C6E7F760-AB27-443D-882C-45BBDA6E4FF3}">
            <xm:f>Metrics!$B$6</xm:f>
            <x14:dxf>
              <font>
                <color theme="0"/>
              </font>
              <fill>
                <patternFill>
                  <bgColor theme="2" tint="-0.499984740745262"/>
                </patternFill>
              </fill>
            </x14:dxf>
          </x14:cfRule>
          <x14:cfRule type="cellIs" priority="204" operator="equal" id="{281B4DBB-20D8-41F1-BA51-2FDAD70FCAF7}">
            <xm:f>Metrics!$B$5</xm:f>
            <x14:dxf>
              <font>
                <color theme="0"/>
              </font>
              <fill>
                <patternFill>
                  <bgColor rgb="FFC00000"/>
                </patternFill>
              </fill>
            </x14:dxf>
          </x14:cfRule>
          <x14:cfRule type="cellIs" priority="205" operator="equal" id="{CD0A7205-A402-4F64-89FB-356812939806}">
            <xm:f>Metrics!$B$4</xm:f>
            <x14:dxf>
              <font>
                <color theme="0"/>
              </font>
              <fill>
                <patternFill>
                  <bgColor rgb="FFFF0000"/>
                </patternFill>
              </fill>
            </x14:dxf>
          </x14:cfRule>
          <x14:cfRule type="cellIs" priority="206" operator="equal" id="{4C56BC4D-F961-4997-A81F-7AAC499535FB}">
            <xm:f>Metrics!$B$3</xm:f>
            <x14:dxf>
              <font>
                <color theme="0" tint="-0.14996795556505021"/>
              </font>
              <fill>
                <patternFill>
                  <bgColor theme="0"/>
                </patternFill>
              </fill>
            </x14:dxf>
          </x14:cfRule>
          <xm:sqref>D91</xm:sqref>
        </x14:conditionalFormatting>
        <x14:conditionalFormatting xmlns:xm="http://schemas.microsoft.com/office/excel/2006/main">
          <x14:cfRule type="cellIs" priority="199" operator="equal" id="{F8D2B872-1870-47B0-8BF7-A81636F1707D}">
            <xm:f>Metrics!$B$10</xm:f>
            <x14:dxf>
              <font>
                <color theme="0"/>
              </font>
              <fill>
                <patternFill>
                  <bgColor theme="0" tint="-0.34998626667073579"/>
                </patternFill>
              </fill>
            </x14:dxf>
          </x14:cfRule>
          <xm:sqref>D91</xm:sqref>
        </x14:conditionalFormatting>
        <x14:conditionalFormatting xmlns:xm="http://schemas.microsoft.com/office/excel/2006/main">
          <x14:cfRule type="cellIs" priority="189" operator="equal" id="{24963B75-F40B-4F99-B61F-6A3879E5FEA7}">
            <xm:f>Metrics!$B$9</xm:f>
            <x14:dxf>
              <font>
                <color theme="0"/>
              </font>
              <fill>
                <patternFill>
                  <bgColor rgb="FF336600"/>
                </patternFill>
              </fill>
            </x14:dxf>
          </x14:cfRule>
          <x14:cfRule type="cellIs" priority="190" operator="equal" id="{C3359C40-DD92-4B64-8DF7-CC87E28597C6}">
            <xm:f>Metrics!$B$8</xm:f>
            <x14:dxf>
              <font>
                <color theme="0"/>
              </font>
              <fill>
                <patternFill>
                  <bgColor rgb="FF92D050"/>
                </patternFill>
              </fill>
            </x14:dxf>
          </x14:cfRule>
          <x14:cfRule type="cellIs" priority="191" operator="equal" id="{A5A918E8-A147-4599-AC58-6232BFD14204}">
            <xm:f>Metrics!$B$7</xm:f>
            <x14:dxf>
              <font>
                <color theme="0"/>
              </font>
              <fill>
                <patternFill>
                  <bgColor rgb="FFFFC000"/>
                </patternFill>
              </fill>
            </x14:dxf>
          </x14:cfRule>
          <x14:cfRule type="cellIs" priority="192" operator="equal" id="{C15F4698-7035-442D-A2E8-B8824917F001}">
            <xm:f>Metrics!$B$6</xm:f>
            <x14:dxf>
              <font>
                <color theme="0"/>
              </font>
              <fill>
                <patternFill>
                  <bgColor theme="2" tint="-0.499984740745262"/>
                </patternFill>
              </fill>
            </x14:dxf>
          </x14:cfRule>
          <x14:cfRule type="cellIs" priority="193" operator="equal" id="{0E30EB2A-5D49-4605-83A6-7AD44AD1BDAC}">
            <xm:f>Metrics!$B$5</xm:f>
            <x14:dxf>
              <font>
                <color theme="0"/>
              </font>
              <fill>
                <patternFill>
                  <bgColor rgb="FFC00000"/>
                </patternFill>
              </fill>
            </x14:dxf>
          </x14:cfRule>
          <x14:cfRule type="cellIs" priority="194" operator="equal" id="{CE7EBEED-AD74-457A-888F-D536C18D68BF}">
            <xm:f>Metrics!$B$4</xm:f>
            <x14:dxf>
              <font>
                <color theme="0"/>
              </font>
              <fill>
                <patternFill>
                  <bgColor rgb="FFFF0000"/>
                </patternFill>
              </fill>
            </x14:dxf>
          </x14:cfRule>
          <x14:cfRule type="cellIs" priority="195" operator="equal" id="{BCAA0A8E-84DB-455E-B9EC-8B0907797BD8}">
            <xm:f>Metrics!$B$3</xm:f>
            <x14:dxf>
              <font>
                <color theme="0" tint="-0.14996795556505021"/>
              </font>
              <fill>
                <patternFill>
                  <bgColor theme="0"/>
                </patternFill>
              </fill>
            </x14:dxf>
          </x14:cfRule>
          <xm:sqref>D93:D96</xm:sqref>
        </x14:conditionalFormatting>
        <x14:conditionalFormatting xmlns:xm="http://schemas.microsoft.com/office/excel/2006/main">
          <x14:cfRule type="cellIs" priority="188" operator="equal" id="{399E4B3E-8E87-44F1-8362-919013F5327A}">
            <xm:f>Metrics!$B$10</xm:f>
            <x14:dxf>
              <font>
                <color theme="0"/>
              </font>
              <fill>
                <patternFill>
                  <bgColor theme="0" tint="-0.34998626667073579"/>
                </patternFill>
              </fill>
            </x14:dxf>
          </x14:cfRule>
          <xm:sqref>D93:D96</xm:sqref>
        </x14:conditionalFormatting>
        <x14:conditionalFormatting xmlns:xm="http://schemas.microsoft.com/office/excel/2006/main">
          <x14:cfRule type="cellIs" priority="178" operator="equal" id="{C0C87E5E-239F-4842-9425-EC197F496B04}">
            <xm:f>Metrics!$B$9</xm:f>
            <x14:dxf>
              <font>
                <color theme="0"/>
              </font>
              <fill>
                <patternFill>
                  <bgColor rgb="FF336600"/>
                </patternFill>
              </fill>
            </x14:dxf>
          </x14:cfRule>
          <x14:cfRule type="cellIs" priority="179" operator="equal" id="{CDAE4832-F2E8-4259-B9C9-D6E6A82C4F52}">
            <xm:f>Metrics!$B$8</xm:f>
            <x14:dxf>
              <font>
                <color theme="0"/>
              </font>
              <fill>
                <patternFill>
                  <bgColor rgb="FF92D050"/>
                </patternFill>
              </fill>
            </x14:dxf>
          </x14:cfRule>
          <x14:cfRule type="cellIs" priority="180" operator="equal" id="{B8D589C6-9627-46E9-95AD-C1ECC0298ABB}">
            <xm:f>Metrics!$B$7</xm:f>
            <x14:dxf>
              <font>
                <color theme="0"/>
              </font>
              <fill>
                <patternFill>
                  <bgColor rgb="FFFFC000"/>
                </patternFill>
              </fill>
            </x14:dxf>
          </x14:cfRule>
          <x14:cfRule type="cellIs" priority="181" operator="equal" id="{AACCF2F4-5C98-49F9-A1BB-B5000EAA0730}">
            <xm:f>Metrics!$B$6</xm:f>
            <x14:dxf>
              <font>
                <color theme="0"/>
              </font>
              <fill>
                <patternFill>
                  <bgColor theme="2" tint="-0.499984740745262"/>
                </patternFill>
              </fill>
            </x14:dxf>
          </x14:cfRule>
          <x14:cfRule type="cellIs" priority="182" operator="equal" id="{3ECCA2C6-6264-4098-B785-1A3B19144341}">
            <xm:f>Metrics!$B$5</xm:f>
            <x14:dxf>
              <font>
                <color theme="0"/>
              </font>
              <fill>
                <patternFill>
                  <bgColor rgb="FFC00000"/>
                </patternFill>
              </fill>
            </x14:dxf>
          </x14:cfRule>
          <x14:cfRule type="cellIs" priority="183" operator="equal" id="{7C2B1C42-F60A-48D6-B72C-14FB449827B7}">
            <xm:f>Metrics!$B$4</xm:f>
            <x14:dxf>
              <font>
                <color theme="0"/>
              </font>
              <fill>
                <patternFill>
                  <bgColor rgb="FFFF0000"/>
                </patternFill>
              </fill>
            </x14:dxf>
          </x14:cfRule>
          <x14:cfRule type="cellIs" priority="184" operator="equal" id="{CAD20133-E1D2-4AB5-8179-A43D79962460}">
            <xm:f>Metrics!$B$3</xm:f>
            <x14:dxf>
              <font>
                <color theme="0" tint="-0.14996795556505021"/>
              </font>
              <fill>
                <patternFill>
                  <bgColor theme="0"/>
                </patternFill>
              </fill>
            </x14:dxf>
          </x14:cfRule>
          <xm:sqref>D98</xm:sqref>
        </x14:conditionalFormatting>
        <x14:conditionalFormatting xmlns:xm="http://schemas.microsoft.com/office/excel/2006/main">
          <x14:cfRule type="cellIs" priority="177" operator="equal" id="{5C3E9A8B-54EC-4C67-A420-D0A9075DC2BD}">
            <xm:f>Metrics!$B$10</xm:f>
            <x14:dxf>
              <font>
                <color theme="0"/>
              </font>
              <fill>
                <patternFill>
                  <bgColor theme="0" tint="-0.34998626667073579"/>
                </patternFill>
              </fill>
            </x14:dxf>
          </x14:cfRule>
          <xm:sqref>D98</xm:sqref>
        </x14:conditionalFormatting>
        <x14:conditionalFormatting xmlns:xm="http://schemas.microsoft.com/office/excel/2006/main">
          <x14:cfRule type="cellIs" priority="167" operator="equal" id="{8AD467FF-BE0E-4501-BA31-D09B8389121A}">
            <xm:f>Metrics!$B$9</xm:f>
            <x14:dxf>
              <font>
                <color theme="0"/>
              </font>
              <fill>
                <patternFill>
                  <bgColor rgb="FF336600"/>
                </patternFill>
              </fill>
            </x14:dxf>
          </x14:cfRule>
          <x14:cfRule type="cellIs" priority="168" operator="equal" id="{76909AD8-D07F-493D-BC58-8E8D5584B490}">
            <xm:f>Metrics!$B$8</xm:f>
            <x14:dxf>
              <font>
                <color theme="0"/>
              </font>
              <fill>
                <patternFill>
                  <bgColor rgb="FF92D050"/>
                </patternFill>
              </fill>
            </x14:dxf>
          </x14:cfRule>
          <x14:cfRule type="cellIs" priority="169" operator="equal" id="{EC408BF5-CCCC-45E4-890E-CAF7C3F60E8E}">
            <xm:f>Metrics!$B$7</xm:f>
            <x14:dxf>
              <font>
                <color theme="0"/>
              </font>
              <fill>
                <patternFill>
                  <bgColor rgb="FFFFC000"/>
                </patternFill>
              </fill>
            </x14:dxf>
          </x14:cfRule>
          <x14:cfRule type="cellIs" priority="170" operator="equal" id="{512FB0C6-BAA8-4AE7-A79C-A9281BB654F7}">
            <xm:f>Metrics!$B$6</xm:f>
            <x14:dxf>
              <font>
                <color theme="0"/>
              </font>
              <fill>
                <patternFill>
                  <bgColor theme="2" tint="-0.499984740745262"/>
                </patternFill>
              </fill>
            </x14:dxf>
          </x14:cfRule>
          <x14:cfRule type="cellIs" priority="171" operator="equal" id="{88E56C4E-28DF-475E-82D6-3EB40E8918E8}">
            <xm:f>Metrics!$B$5</xm:f>
            <x14:dxf>
              <font>
                <color theme="0"/>
              </font>
              <fill>
                <patternFill>
                  <bgColor rgb="FFC00000"/>
                </patternFill>
              </fill>
            </x14:dxf>
          </x14:cfRule>
          <x14:cfRule type="cellIs" priority="172" operator="equal" id="{853A5A0F-B974-4456-BC04-9851391C5102}">
            <xm:f>Metrics!$B$4</xm:f>
            <x14:dxf>
              <font>
                <color theme="0"/>
              </font>
              <fill>
                <patternFill>
                  <bgColor rgb="FFFF0000"/>
                </patternFill>
              </fill>
            </x14:dxf>
          </x14:cfRule>
          <x14:cfRule type="cellIs" priority="173" operator="equal" id="{273CFA54-99ED-4483-851F-BC20E4F5FD24}">
            <xm:f>Metrics!$B$3</xm:f>
            <x14:dxf>
              <font>
                <color theme="0" tint="-0.14996795556505021"/>
              </font>
              <fill>
                <patternFill>
                  <bgColor theme="0"/>
                </patternFill>
              </fill>
            </x14:dxf>
          </x14:cfRule>
          <xm:sqref>D100</xm:sqref>
        </x14:conditionalFormatting>
        <x14:conditionalFormatting xmlns:xm="http://schemas.microsoft.com/office/excel/2006/main">
          <x14:cfRule type="cellIs" priority="166" operator="equal" id="{26E18948-4CCA-4E96-9BC1-CBBF51016F2A}">
            <xm:f>Metrics!$B$10</xm:f>
            <x14:dxf>
              <font>
                <color theme="0"/>
              </font>
              <fill>
                <patternFill>
                  <bgColor theme="0" tint="-0.34998626667073579"/>
                </patternFill>
              </fill>
            </x14:dxf>
          </x14:cfRule>
          <xm:sqref>D100</xm:sqref>
        </x14:conditionalFormatting>
        <x14:conditionalFormatting xmlns:xm="http://schemas.microsoft.com/office/excel/2006/main">
          <x14:cfRule type="cellIs" priority="156" operator="equal" id="{1F2461FC-5225-4515-82F6-EA1F57280FDB}">
            <xm:f>Metrics!$B$9</xm:f>
            <x14:dxf>
              <font>
                <color theme="0"/>
              </font>
              <fill>
                <patternFill>
                  <bgColor rgb="FF336600"/>
                </patternFill>
              </fill>
            </x14:dxf>
          </x14:cfRule>
          <x14:cfRule type="cellIs" priority="157" operator="equal" id="{E6C79FB9-BCE6-4C4B-8364-0643F87E608C}">
            <xm:f>Metrics!$B$8</xm:f>
            <x14:dxf>
              <font>
                <color theme="0"/>
              </font>
              <fill>
                <patternFill>
                  <bgColor rgb="FF92D050"/>
                </patternFill>
              </fill>
            </x14:dxf>
          </x14:cfRule>
          <x14:cfRule type="cellIs" priority="158" operator="equal" id="{75F92A41-DE3B-467B-A806-8DCD6F47454D}">
            <xm:f>Metrics!$B$7</xm:f>
            <x14:dxf>
              <font>
                <color theme="0"/>
              </font>
              <fill>
                <patternFill>
                  <bgColor rgb="FFFFC000"/>
                </patternFill>
              </fill>
            </x14:dxf>
          </x14:cfRule>
          <x14:cfRule type="cellIs" priority="159" operator="equal" id="{5577D9D1-7C71-4FFF-85ED-9CB8B6047E55}">
            <xm:f>Metrics!$B$6</xm:f>
            <x14:dxf>
              <font>
                <color theme="0"/>
              </font>
              <fill>
                <patternFill>
                  <bgColor theme="2" tint="-0.499984740745262"/>
                </patternFill>
              </fill>
            </x14:dxf>
          </x14:cfRule>
          <x14:cfRule type="cellIs" priority="160" operator="equal" id="{6C11588A-9BCC-41E1-BBD9-9830C83EE67D}">
            <xm:f>Metrics!$B$5</xm:f>
            <x14:dxf>
              <font>
                <color theme="0"/>
              </font>
              <fill>
                <patternFill>
                  <bgColor rgb="FFC00000"/>
                </patternFill>
              </fill>
            </x14:dxf>
          </x14:cfRule>
          <x14:cfRule type="cellIs" priority="161" operator="equal" id="{606068C5-99B6-409F-A842-32C7A97ADA0D}">
            <xm:f>Metrics!$B$4</xm:f>
            <x14:dxf>
              <font>
                <color theme="0"/>
              </font>
              <fill>
                <patternFill>
                  <bgColor rgb="FFFF0000"/>
                </patternFill>
              </fill>
            </x14:dxf>
          </x14:cfRule>
          <x14:cfRule type="cellIs" priority="162" operator="equal" id="{A56C077E-1EC4-4B0D-9A02-9BB22D42D8E6}">
            <xm:f>Metrics!$B$3</xm:f>
            <x14:dxf>
              <font>
                <color theme="0" tint="-0.14996795556505021"/>
              </font>
              <fill>
                <patternFill>
                  <bgColor theme="0"/>
                </patternFill>
              </fill>
            </x14:dxf>
          </x14:cfRule>
          <xm:sqref>D101</xm:sqref>
        </x14:conditionalFormatting>
        <x14:conditionalFormatting xmlns:xm="http://schemas.microsoft.com/office/excel/2006/main">
          <x14:cfRule type="cellIs" priority="155" operator="equal" id="{1139A05F-D59B-4044-B1BA-827CC92C07F3}">
            <xm:f>Metrics!$B$10</xm:f>
            <x14:dxf>
              <font>
                <color theme="0"/>
              </font>
              <fill>
                <patternFill>
                  <bgColor theme="0" tint="-0.34998626667073579"/>
                </patternFill>
              </fill>
            </x14:dxf>
          </x14:cfRule>
          <xm:sqref>D101</xm:sqref>
        </x14:conditionalFormatting>
        <x14:conditionalFormatting xmlns:xm="http://schemas.microsoft.com/office/excel/2006/main">
          <x14:cfRule type="cellIs" priority="145" operator="equal" id="{AEA43A2B-2EDF-4171-BDAB-EDC54381197C}">
            <xm:f>Metrics!$B$9</xm:f>
            <x14:dxf>
              <font>
                <color theme="0"/>
              </font>
              <fill>
                <patternFill>
                  <bgColor rgb="FF336600"/>
                </patternFill>
              </fill>
            </x14:dxf>
          </x14:cfRule>
          <x14:cfRule type="cellIs" priority="146" operator="equal" id="{5686B0AC-7556-4A35-9B66-25EF73C14972}">
            <xm:f>Metrics!$B$8</xm:f>
            <x14:dxf>
              <font>
                <color theme="0"/>
              </font>
              <fill>
                <patternFill>
                  <bgColor rgb="FF92D050"/>
                </patternFill>
              </fill>
            </x14:dxf>
          </x14:cfRule>
          <x14:cfRule type="cellIs" priority="147" operator="equal" id="{E69CB920-A33D-429F-B436-8B69654D391D}">
            <xm:f>Metrics!$B$7</xm:f>
            <x14:dxf>
              <font>
                <color theme="0"/>
              </font>
              <fill>
                <patternFill>
                  <bgColor rgb="FFFFC000"/>
                </patternFill>
              </fill>
            </x14:dxf>
          </x14:cfRule>
          <x14:cfRule type="cellIs" priority="148" operator="equal" id="{DF69DC5C-C5C2-4607-9DD9-7E801FFCB49F}">
            <xm:f>Metrics!$B$6</xm:f>
            <x14:dxf>
              <font>
                <color theme="0"/>
              </font>
              <fill>
                <patternFill>
                  <bgColor theme="2" tint="-0.499984740745262"/>
                </patternFill>
              </fill>
            </x14:dxf>
          </x14:cfRule>
          <x14:cfRule type="cellIs" priority="149" operator="equal" id="{84D6852D-30F5-4F1C-B268-41FE8754F8D9}">
            <xm:f>Metrics!$B$5</xm:f>
            <x14:dxf>
              <font>
                <color theme="0"/>
              </font>
              <fill>
                <patternFill>
                  <bgColor rgb="FFC00000"/>
                </patternFill>
              </fill>
            </x14:dxf>
          </x14:cfRule>
          <x14:cfRule type="cellIs" priority="150" operator="equal" id="{97CB6B54-A539-46C1-802F-A0A5BB537685}">
            <xm:f>Metrics!$B$4</xm:f>
            <x14:dxf>
              <font>
                <color theme="0"/>
              </font>
              <fill>
                <patternFill>
                  <bgColor rgb="FFFF0000"/>
                </patternFill>
              </fill>
            </x14:dxf>
          </x14:cfRule>
          <x14:cfRule type="cellIs" priority="151" operator="equal" id="{BDA6E2DB-94AB-475F-869E-9D35FE68701C}">
            <xm:f>Metrics!$B$3</xm:f>
            <x14:dxf>
              <font>
                <color theme="0" tint="-0.14996795556505021"/>
              </font>
              <fill>
                <patternFill>
                  <bgColor theme="0"/>
                </patternFill>
              </fill>
            </x14:dxf>
          </x14:cfRule>
          <xm:sqref>D103</xm:sqref>
        </x14:conditionalFormatting>
        <x14:conditionalFormatting xmlns:xm="http://schemas.microsoft.com/office/excel/2006/main">
          <x14:cfRule type="cellIs" priority="144" operator="equal" id="{7573015A-6905-4D7D-8053-4047D668B66C}">
            <xm:f>Metrics!$B$10</xm:f>
            <x14:dxf>
              <font>
                <color theme="0"/>
              </font>
              <fill>
                <patternFill>
                  <bgColor theme="0" tint="-0.34998626667073579"/>
                </patternFill>
              </fill>
            </x14:dxf>
          </x14:cfRule>
          <xm:sqref>D103</xm:sqref>
        </x14:conditionalFormatting>
        <x14:conditionalFormatting xmlns:xm="http://schemas.microsoft.com/office/excel/2006/main">
          <x14:cfRule type="cellIs" priority="134" operator="equal" id="{9DCD30AB-6302-4BF0-BA4E-8E71C4B10CFC}">
            <xm:f>Metrics!$B$9</xm:f>
            <x14:dxf>
              <font>
                <color theme="0"/>
              </font>
              <fill>
                <patternFill>
                  <bgColor rgb="FF336600"/>
                </patternFill>
              </fill>
            </x14:dxf>
          </x14:cfRule>
          <x14:cfRule type="cellIs" priority="135" operator="equal" id="{590076D6-75E8-4B1B-9F8E-B3BDE9388FF9}">
            <xm:f>Metrics!$B$8</xm:f>
            <x14:dxf>
              <font>
                <color theme="0"/>
              </font>
              <fill>
                <patternFill>
                  <bgColor rgb="FF92D050"/>
                </patternFill>
              </fill>
            </x14:dxf>
          </x14:cfRule>
          <x14:cfRule type="cellIs" priority="136" operator="equal" id="{C5D21D1E-5DCE-44C5-8520-CA9ED410F9D3}">
            <xm:f>Metrics!$B$7</xm:f>
            <x14:dxf>
              <font>
                <color theme="0"/>
              </font>
              <fill>
                <patternFill>
                  <bgColor rgb="FFFFC000"/>
                </patternFill>
              </fill>
            </x14:dxf>
          </x14:cfRule>
          <x14:cfRule type="cellIs" priority="137" operator="equal" id="{9E89149C-8FF0-4CEB-B93D-3DF95F21B7A2}">
            <xm:f>Metrics!$B$6</xm:f>
            <x14:dxf>
              <font>
                <color theme="0"/>
              </font>
              <fill>
                <patternFill>
                  <bgColor theme="2" tint="-0.499984740745262"/>
                </patternFill>
              </fill>
            </x14:dxf>
          </x14:cfRule>
          <x14:cfRule type="cellIs" priority="138" operator="equal" id="{FE764353-32F5-4834-AD0F-EC3E484BFF96}">
            <xm:f>Metrics!$B$5</xm:f>
            <x14:dxf>
              <font>
                <color theme="0"/>
              </font>
              <fill>
                <patternFill>
                  <bgColor rgb="FFC00000"/>
                </patternFill>
              </fill>
            </x14:dxf>
          </x14:cfRule>
          <x14:cfRule type="cellIs" priority="139" operator="equal" id="{19EE6535-992C-4C02-8675-613D584BC194}">
            <xm:f>Metrics!$B$4</xm:f>
            <x14:dxf>
              <font>
                <color theme="0"/>
              </font>
              <fill>
                <patternFill>
                  <bgColor rgb="FFFF0000"/>
                </patternFill>
              </fill>
            </x14:dxf>
          </x14:cfRule>
          <x14:cfRule type="cellIs" priority="140" operator="equal" id="{1787130F-89B0-4FF8-A7B7-E5A93B5DEA9A}">
            <xm:f>Metrics!$B$3</xm:f>
            <x14:dxf>
              <font>
                <color theme="0" tint="-0.14996795556505021"/>
              </font>
              <fill>
                <patternFill>
                  <bgColor theme="0"/>
                </patternFill>
              </fill>
            </x14:dxf>
          </x14:cfRule>
          <xm:sqref>D106:D108</xm:sqref>
        </x14:conditionalFormatting>
        <x14:conditionalFormatting xmlns:xm="http://schemas.microsoft.com/office/excel/2006/main">
          <x14:cfRule type="cellIs" priority="133" operator="equal" id="{5E5F1DAE-81E8-4AF4-BC42-F21159DB14FA}">
            <xm:f>Metrics!$B$10</xm:f>
            <x14:dxf>
              <font>
                <color theme="0"/>
              </font>
              <fill>
                <patternFill>
                  <bgColor theme="0" tint="-0.34998626667073579"/>
                </patternFill>
              </fill>
            </x14:dxf>
          </x14:cfRule>
          <xm:sqref>D106:D108</xm:sqref>
        </x14:conditionalFormatting>
        <x14:conditionalFormatting xmlns:xm="http://schemas.microsoft.com/office/excel/2006/main">
          <x14:cfRule type="cellIs" priority="123" operator="equal" id="{17AD4FB2-8914-4B08-89C5-B30DD40BAB8D}">
            <xm:f>Metrics!$B$9</xm:f>
            <x14:dxf>
              <font>
                <color theme="0"/>
              </font>
              <fill>
                <patternFill>
                  <bgColor rgb="FF336600"/>
                </patternFill>
              </fill>
            </x14:dxf>
          </x14:cfRule>
          <x14:cfRule type="cellIs" priority="124" operator="equal" id="{ABB4964D-8036-45E5-83AC-DCD98BD34A7D}">
            <xm:f>Metrics!$B$8</xm:f>
            <x14:dxf>
              <font>
                <color theme="0"/>
              </font>
              <fill>
                <patternFill>
                  <bgColor rgb="FF92D050"/>
                </patternFill>
              </fill>
            </x14:dxf>
          </x14:cfRule>
          <x14:cfRule type="cellIs" priority="125" operator="equal" id="{02E390C9-FF79-466D-8050-A5F059A523E2}">
            <xm:f>Metrics!$B$7</xm:f>
            <x14:dxf>
              <font>
                <color theme="0"/>
              </font>
              <fill>
                <patternFill>
                  <bgColor rgb="FFFFC000"/>
                </patternFill>
              </fill>
            </x14:dxf>
          </x14:cfRule>
          <x14:cfRule type="cellIs" priority="126" operator="equal" id="{92EA637E-BCDB-4C9E-A8B7-6225B217CCD1}">
            <xm:f>Metrics!$B$6</xm:f>
            <x14:dxf>
              <font>
                <color theme="0"/>
              </font>
              <fill>
                <patternFill>
                  <bgColor theme="2" tint="-0.499984740745262"/>
                </patternFill>
              </fill>
            </x14:dxf>
          </x14:cfRule>
          <x14:cfRule type="cellIs" priority="127" operator="equal" id="{A71CACE5-4837-4CBC-B511-76946D856222}">
            <xm:f>Metrics!$B$5</xm:f>
            <x14:dxf>
              <font>
                <color theme="0"/>
              </font>
              <fill>
                <patternFill>
                  <bgColor rgb="FFC00000"/>
                </patternFill>
              </fill>
            </x14:dxf>
          </x14:cfRule>
          <x14:cfRule type="cellIs" priority="128" operator="equal" id="{AD4A3F3A-D205-418F-8DD4-E26681B223F0}">
            <xm:f>Metrics!$B$4</xm:f>
            <x14:dxf>
              <font>
                <color theme="0"/>
              </font>
              <fill>
                <patternFill>
                  <bgColor rgb="FFFF0000"/>
                </patternFill>
              </fill>
            </x14:dxf>
          </x14:cfRule>
          <x14:cfRule type="cellIs" priority="129" operator="equal" id="{84CB01D7-A93E-400D-B8CF-6F7A0BA68D06}">
            <xm:f>Metrics!$B$3</xm:f>
            <x14:dxf>
              <font>
                <color theme="0" tint="-0.14996795556505021"/>
              </font>
              <fill>
                <patternFill>
                  <bgColor theme="0"/>
                </patternFill>
              </fill>
            </x14:dxf>
          </x14:cfRule>
          <xm:sqref>D110:D113</xm:sqref>
        </x14:conditionalFormatting>
        <x14:conditionalFormatting xmlns:xm="http://schemas.microsoft.com/office/excel/2006/main">
          <x14:cfRule type="cellIs" priority="122" operator="equal" id="{921E70E6-8A6D-4770-B247-0A1B774A0190}">
            <xm:f>Metrics!$B$10</xm:f>
            <x14:dxf>
              <font>
                <color theme="0"/>
              </font>
              <fill>
                <patternFill>
                  <bgColor theme="0" tint="-0.34998626667073579"/>
                </patternFill>
              </fill>
            </x14:dxf>
          </x14:cfRule>
          <xm:sqref>D110:D113</xm:sqref>
        </x14:conditionalFormatting>
        <x14:conditionalFormatting xmlns:xm="http://schemas.microsoft.com/office/excel/2006/main">
          <x14:cfRule type="cellIs" priority="112" operator="equal" id="{7C4DC283-07FA-4594-83C1-60A61B7AF876}">
            <xm:f>Metrics!$B$9</xm:f>
            <x14:dxf>
              <font>
                <color theme="0"/>
              </font>
              <fill>
                <patternFill>
                  <bgColor rgb="FF336600"/>
                </patternFill>
              </fill>
            </x14:dxf>
          </x14:cfRule>
          <x14:cfRule type="cellIs" priority="113" operator="equal" id="{6857462E-55DC-4709-951C-56445A62DD7C}">
            <xm:f>Metrics!$B$8</xm:f>
            <x14:dxf>
              <font>
                <color theme="0"/>
              </font>
              <fill>
                <patternFill>
                  <bgColor rgb="FF92D050"/>
                </patternFill>
              </fill>
            </x14:dxf>
          </x14:cfRule>
          <x14:cfRule type="cellIs" priority="114" operator="equal" id="{4A1452D5-DD71-4840-99C0-FEC35F49424E}">
            <xm:f>Metrics!$B$7</xm:f>
            <x14:dxf>
              <font>
                <color theme="0"/>
              </font>
              <fill>
                <patternFill>
                  <bgColor rgb="FFFFC000"/>
                </patternFill>
              </fill>
            </x14:dxf>
          </x14:cfRule>
          <x14:cfRule type="cellIs" priority="115" operator="equal" id="{5B8016AA-738E-442B-81BF-85C5D5D45C03}">
            <xm:f>Metrics!$B$6</xm:f>
            <x14:dxf>
              <font>
                <color theme="0"/>
              </font>
              <fill>
                <patternFill>
                  <bgColor theme="2" tint="-0.499984740745262"/>
                </patternFill>
              </fill>
            </x14:dxf>
          </x14:cfRule>
          <x14:cfRule type="cellIs" priority="116" operator="equal" id="{C5E897B7-6AC6-4A9E-8CE3-0485CB45A8D4}">
            <xm:f>Metrics!$B$5</xm:f>
            <x14:dxf>
              <font>
                <color theme="0"/>
              </font>
              <fill>
                <patternFill>
                  <bgColor rgb="FFC00000"/>
                </patternFill>
              </fill>
            </x14:dxf>
          </x14:cfRule>
          <x14:cfRule type="cellIs" priority="117" operator="equal" id="{3B4D7B7B-81F4-4F81-AD05-219657943989}">
            <xm:f>Metrics!$B$4</xm:f>
            <x14:dxf>
              <font>
                <color theme="0"/>
              </font>
              <fill>
                <patternFill>
                  <bgColor rgb="FFFF0000"/>
                </patternFill>
              </fill>
            </x14:dxf>
          </x14:cfRule>
          <x14:cfRule type="cellIs" priority="118" operator="equal" id="{5C34CCE4-E993-4C5E-BF3B-40E367E50193}">
            <xm:f>Metrics!$B$3</xm:f>
            <x14:dxf>
              <font>
                <color theme="0" tint="-0.14996795556505021"/>
              </font>
              <fill>
                <patternFill>
                  <bgColor theme="0"/>
                </patternFill>
              </fill>
            </x14:dxf>
          </x14:cfRule>
          <xm:sqref>D116:D118</xm:sqref>
        </x14:conditionalFormatting>
        <x14:conditionalFormatting xmlns:xm="http://schemas.microsoft.com/office/excel/2006/main">
          <x14:cfRule type="cellIs" priority="111" operator="equal" id="{EEF6DB2F-640B-48D7-A7F9-A4B539DD11C2}">
            <xm:f>Metrics!$B$10</xm:f>
            <x14:dxf>
              <font>
                <color theme="0"/>
              </font>
              <fill>
                <patternFill>
                  <bgColor theme="0" tint="-0.34998626667073579"/>
                </patternFill>
              </fill>
            </x14:dxf>
          </x14:cfRule>
          <xm:sqref>D116:D118</xm:sqref>
        </x14:conditionalFormatting>
        <x14:conditionalFormatting xmlns:xm="http://schemas.microsoft.com/office/excel/2006/main">
          <x14:cfRule type="cellIs" priority="101" operator="equal" id="{44F0B320-D102-4BEE-A4A0-242C9BCEA83E}">
            <xm:f>Metrics!$B$9</xm:f>
            <x14:dxf>
              <font>
                <color theme="0"/>
              </font>
              <fill>
                <patternFill>
                  <bgColor rgb="FF336600"/>
                </patternFill>
              </fill>
            </x14:dxf>
          </x14:cfRule>
          <x14:cfRule type="cellIs" priority="102" operator="equal" id="{BB2997F9-BBCB-48E3-A1DD-65558B909446}">
            <xm:f>Metrics!$B$8</xm:f>
            <x14:dxf>
              <font>
                <color theme="0"/>
              </font>
              <fill>
                <patternFill>
                  <bgColor rgb="FF92D050"/>
                </patternFill>
              </fill>
            </x14:dxf>
          </x14:cfRule>
          <x14:cfRule type="cellIs" priority="103" operator="equal" id="{810C7799-0859-4C6C-84B7-F8A043AEEE1B}">
            <xm:f>Metrics!$B$7</xm:f>
            <x14:dxf>
              <font>
                <color theme="0"/>
              </font>
              <fill>
                <patternFill>
                  <bgColor rgb="FFFFC000"/>
                </patternFill>
              </fill>
            </x14:dxf>
          </x14:cfRule>
          <x14:cfRule type="cellIs" priority="104" operator="equal" id="{BDF5970D-4017-427D-AA0F-314D8B99ACBA}">
            <xm:f>Metrics!$B$6</xm:f>
            <x14:dxf>
              <font>
                <color theme="0"/>
              </font>
              <fill>
                <patternFill>
                  <bgColor theme="2" tint="-0.499984740745262"/>
                </patternFill>
              </fill>
            </x14:dxf>
          </x14:cfRule>
          <x14:cfRule type="cellIs" priority="105" operator="equal" id="{0CF003DD-734E-4849-B7E7-568664333DEF}">
            <xm:f>Metrics!$B$5</xm:f>
            <x14:dxf>
              <font>
                <color theme="0"/>
              </font>
              <fill>
                <patternFill>
                  <bgColor rgb="FFC00000"/>
                </patternFill>
              </fill>
            </x14:dxf>
          </x14:cfRule>
          <x14:cfRule type="cellIs" priority="106" operator="equal" id="{785F20AD-05D7-4622-A190-1C29C935D3C5}">
            <xm:f>Metrics!$B$4</xm:f>
            <x14:dxf>
              <font>
                <color theme="0"/>
              </font>
              <fill>
                <patternFill>
                  <bgColor rgb="FFFF0000"/>
                </patternFill>
              </fill>
            </x14:dxf>
          </x14:cfRule>
          <x14:cfRule type="cellIs" priority="107" operator="equal" id="{D13D404A-3EE8-4F24-A382-2AA2D7983C40}">
            <xm:f>Metrics!$B$3</xm:f>
            <x14:dxf>
              <font>
                <color theme="0" tint="-0.14996795556505021"/>
              </font>
              <fill>
                <patternFill>
                  <bgColor theme="0"/>
                </patternFill>
              </fill>
            </x14:dxf>
          </x14:cfRule>
          <xm:sqref>D120:D128</xm:sqref>
        </x14:conditionalFormatting>
        <x14:conditionalFormatting xmlns:xm="http://schemas.microsoft.com/office/excel/2006/main">
          <x14:cfRule type="cellIs" priority="100" operator="equal" id="{3716CF1A-5F94-4DF5-A0B9-B27DE3448B17}">
            <xm:f>Metrics!$B$10</xm:f>
            <x14:dxf>
              <font>
                <color theme="0"/>
              </font>
              <fill>
                <patternFill>
                  <bgColor theme="0" tint="-0.34998626667073579"/>
                </patternFill>
              </fill>
            </x14:dxf>
          </x14:cfRule>
          <xm:sqref>D120:D128</xm:sqref>
        </x14:conditionalFormatting>
        <x14:conditionalFormatting xmlns:xm="http://schemas.microsoft.com/office/excel/2006/main">
          <x14:cfRule type="cellIs" priority="90" operator="equal" id="{B06D3187-1F43-4574-BC0F-5F84C6E62AF1}">
            <xm:f>Metrics!$B$9</xm:f>
            <x14:dxf>
              <font>
                <color theme="0"/>
              </font>
              <fill>
                <patternFill>
                  <bgColor rgb="FF336600"/>
                </patternFill>
              </fill>
            </x14:dxf>
          </x14:cfRule>
          <x14:cfRule type="cellIs" priority="91" operator="equal" id="{E94EF83E-3D47-4E4B-82CC-FBBD3D56158A}">
            <xm:f>Metrics!$B$8</xm:f>
            <x14:dxf>
              <font>
                <color theme="0"/>
              </font>
              <fill>
                <patternFill>
                  <bgColor rgb="FF92D050"/>
                </patternFill>
              </fill>
            </x14:dxf>
          </x14:cfRule>
          <x14:cfRule type="cellIs" priority="92" operator="equal" id="{97442AB1-4A10-435C-BD37-35F940A9D189}">
            <xm:f>Metrics!$B$7</xm:f>
            <x14:dxf>
              <font>
                <color theme="0"/>
              </font>
              <fill>
                <patternFill>
                  <bgColor rgb="FFFFC000"/>
                </patternFill>
              </fill>
            </x14:dxf>
          </x14:cfRule>
          <x14:cfRule type="cellIs" priority="93" operator="equal" id="{F1E7F3A7-6EE0-448F-9650-3BB5008DAC86}">
            <xm:f>Metrics!$B$6</xm:f>
            <x14:dxf>
              <font>
                <color theme="0"/>
              </font>
              <fill>
                <patternFill>
                  <bgColor theme="2" tint="-0.499984740745262"/>
                </patternFill>
              </fill>
            </x14:dxf>
          </x14:cfRule>
          <x14:cfRule type="cellIs" priority="94" operator="equal" id="{FD61C4EF-DAC2-41E3-8BE8-B49E58726DFB}">
            <xm:f>Metrics!$B$5</xm:f>
            <x14:dxf>
              <font>
                <color theme="0"/>
              </font>
              <fill>
                <patternFill>
                  <bgColor rgb="FFC00000"/>
                </patternFill>
              </fill>
            </x14:dxf>
          </x14:cfRule>
          <x14:cfRule type="cellIs" priority="95" operator="equal" id="{59CCF123-8D22-4A94-8CE7-F403FADB5945}">
            <xm:f>Metrics!$B$4</xm:f>
            <x14:dxf>
              <font>
                <color theme="0"/>
              </font>
              <fill>
                <patternFill>
                  <bgColor rgb="FFFF0000"/>
                </patternFill>
              </fill>
            </x14:dxf>
          </x14:cfRule>
          <x14:cfRule type="cellIs" priority="96" operator="equal" id="{3D98C5EF-5153-4A9C-BA11-C7AC7F009F21}">
            <xm:f>Metrics!$B$3</xm:f>
            <x14:dxf>
              <font>
                <color theme="0" tint="-0.14996795556505021"/>
              </font>
              <fill>
                <patternFill>
                  <bgColor theme="0"/>
                </patternFill>
              </fill>
            </x14:dxf>
          </x14:cfRule>
          <xm:sqref>D130</xm:sqref>
        </x14:conditionalFormatting>
        <x14:conditionalFormatting xmlns:xm="http://schemas.microsoft.com/office/excel/2006/main">
          <x14:cfRule type="cellIs" priority="89" operator="equal" id="{21848C02-A50D-4EFA-8FB7-13EF1E27752C}">
            <xm:f>Metrics!$B$10</xm:f>
            <x14:dxf>
              <font>
                <color theme="0"/>
              </font>
              <fill>
                <patternFill>
                  <bgColor theme="0" tint="-0.34998626667073579"/>
                </patternFill>
              </fill>
            </x14:dxf>
          </x14:cfRule>
          <xm:sqref>D130</xm:sqref>
        </x14:conditionalFormatting>
        <x14:conditionalFormatting xmlns:xm="http://schemas.microsoft.com/office/excel/2006/main">
          <x14:cfRule type="cellIs" priority="79" operator="equal" id="{6D1400DF-69AE-4970-A3A3-ED35A426C3DD}">
            <xm:f>Metrics!$B$9</xm:f>
            <x14:dxf>
              <font>
                <color theme="0"/>
              </font>
              <fill>
                <patternFill>
                  <bgColor rgb="FF336600"/>
                </patternFill>
              </fill>
            </x14:dxf>
          </x14:cfRule>
          <x14:cfRule type="cellIs" priority="80" operator="equal" id="{3CD039E3-F15C-414C-B48D-05AA17F0BE89}">
            <xm:f>Metrics!$B$8</xm:f>
            <x14:dxf>
              <font>
                <color theme="0"/>
              </font>
              <fill>
                <patternFill>
                  <bgColor rgb="FF92D050"/>
                </patternFill>
              </fill>
            </x14:dxf>
          </x14:cfRule>
          <x14:cfRule type="cellIs" priority="81" operator="equal" id="{24F1A3CB-7374-417D-8C23-FB461C4C4818}">
            <xm:f>Metrics!$B$7</xm:f>
            <x14:dxf>
              <font>
                <color theme="0"/>
              </font>
              <fill>
                <patternFill>
                  <bgColor rgb="FFFFC000"/>
                </patternFill>
              </fill>
            </x14:dxf>
          </x14:cfRule>
          <x14:cfRule type="cellIs" priority="82" operator="equal" id="{E4613F6E-3276-4C84-9C0B-AA1B2A7BC67C}">
            <xm:f>Metrics!$B$6</xm:f>
            <x14:dxf>
              <font>
                <color theme="0"/>
              </font>
              <fill>
                <patternFill>
                  <bgColor theme="2" tint="-0.499984740745262"/>
                </patternFill>
              </fill>
            </x14:dxf>
          </x14:cfRule>
          <x14:cfRule type="cellIs" priority="83" operator="equal" id="{42C78035-E807-40E9-B27C-2ED3CF4421D8}">
            <xm:f>Metrics!$B$5</xm:f>
            <x14:dxf>
              <font>
                <color theme="0"/>
              </font>
              <fill>
                <patternFill>
                  <bgColor rgb="FFC00000"/>
                </patternFill>
              </fill>
            </x14:dxf>
          </x14:cfRule>
          <x14:cfRule type="cellIs" priority="84" operator="equal" id="{E0CA7937-2E03-4935-AB73-C328394211C1}">
            <xm:f>Metrics!$B$4</xm:f>
            <x14:dxf>
              <font>
                <color theme="0"/>
              </font>
              <fill>
                <patternFill>
                  <bgColor rgb="FFFF0000"/>
                </patternFill>
              </fill>
            </x14:dxf>
          </x14:cfRule>
          <x14:cfRule type="cellIs" priority="85" operator="equal" id="{AC98DB50-336D-4698-B828-501A390FF257}">
            <xm:f>Metrics!$B$3</xm:f>
            <x14:dxf>
              <font>
                <color theme="0" tint="-0.14996795556505021"/>
              </font>
              <fill>
                <patternFill>
                  <bgColor theme="0"/>
                </patternFill>
              </fill>
            </x14:dxf>
          </x14:cfRule>
          <xm:sqref>D133:D135</xm:sqref>
        </x14:conditionalFormatting>
        <x14:conditionalFormatting xmlns:xm="http://schemas.microsoft.com/office/excel/2006/main">
          <x14:cfRule type="cellIs" priority="78" operator="equal" id="{804D658F-1493-4F51-BE3D-F1C5F2721EBE}">
            <xm:f>Metrics!$B$10</xm:f>
            <x14:dxf>
              <font>
                <color theme="0"/>
              </font>
              <fill>
                <patternFill>
                  <bgColor theme="0" tint="-0.34998626667073579"/>
                </patternFill>
              </fill>
            </x14:dxf>
          </x14:cfRule>
          <xm:sqref>D133:D135</xm:sqref>
        </x14:conditionalFormatting>
        <x14:conditionalFormatting xmlns:xm="http://schemas.microsoft.com/office/excel/2006/main">
          <x14:cfRule type="cellIs" priority="68" operator="equal" id="{BD56FEDA-9CA8-448F-8583-FB75A3838F6D}">
            <xm:f>Metrics!$B$9</xm:f>
            <x14:dxf>
              <font>
                <color theme="0"/>
              </font>
              <fill>
                <patternFill>
                  <bgColor rgb="FF336600"/>
                </patternFill>
              </fill>
            </x14:dxf>
          </x14:cfRule>
          <x14:cfRule type="cellIs" priority="69" operator="equal" id="{7759D456-E6BF-48C2-AB70-76EB2A7EEC6D}">
            <xm:f>Metrics!$B$8</xm:f>
            <x14:dxf>
              <font>
                <color theme="0"/>
              </font>
              <fill>
                <patternFill>
                  <bgColor rgb="FF92D050"/>
                </patternFill>
              </fill>
            </x14:dxf>
          </x14:cfRule>
          <x14:cfRule type="cellIs" priority="70" operator="equal" id="{FC06C2F3-E786-43BA-BB03-8BAE512373C3}">
            <xm:f>Metrics!$B$7</xm:f>
            <x14:dxf>
              <font>
                <color theme="0"/>
              </font>
              <fill>
                <patternFill>
                  <bgColor rgb="FFFFC000"/>
                </patternFill>
              </fill>
            </x14:dxf>
          </x14:cfRule>
          <x14:cfRule type="cellIs" priority="71" operator="equal" id="{3D467BD2-2BA8-4598-8336-3E97D7566B31}">
            <xm:f>Metrics!$B$6</xm:f>
            <x14:dxf>
              <font>
                <color theme="0"/>
              </font>
              <fill>
                <patternFill>
                  <bgColor theme="2" tint="-0.499984740745262"/>
                </patternFill>
              </fill>
            </x14:dxf>
          </x14:cfRule>
          <x14:cfRule type="cellIs" priority="72" operator="equal" id="{6E419C1F-F943-4C42-BA40-FC693D2C1657}">
            <xm:f>Metrics!$B$5</xm:f>
            <x14:dxf>
              <font>
                <color theme="0"/>
              </font>
              <fill>
                <patternFill>
                  <bgColor rgb="FFC00000"/>
                </patternFill>
              </fill>
            </x14:dxf>
          </x14:cfRule>
          <x14:cfRule type="cellIs" priority="73" operator="equal" id="{4FF17B02-699A-4CAD-B17D-759CDC235FFD}">
            <xm:f>Metrics!$B$4</xm:f>
            <x14:dxf>
              <font>
                <color theme="0"/>
              </font>
              <fill>
                <patternFill>
                  <bgColor rgb="FFFF0000"/>
                </patternFill>
              </fill>
            </x14:dxf>
          </x14:cfRule>
          <x14:cfRule type="cellIs" priority="74" operator="equal" id="{77686AC2-8978-4AC3-ACA0-ABD6832A2BCC}">
            <xm:f>Metrics!$B$3</xm:f>
            <x14:dxf>
              <font>
                <color theme="0" tint="-0.14996795556505021"/>
              </font>
              <fill>
                <patternFill>
                  <bgColor theme="0"/>
                </patternFill>
              </fill>
            </x14:dxf>
          </x14:cfRule>
          <xm:sqref>D137:D138</xm:sqref>
        </x14:conditionalFormatting>
        <x14:conditionalFormatting xmlns:xm="http://schemas.microsoft.com/office/excel/2006/main">
          <x14:cfRule type="cellIs" priority="67" operator="equal" id="{00B34092-0216-43B9-AC7C-C022ADDB5CD8}">
            <xm:f>Metrics!$B$10</xm:f>
            <x14:dxf>
              <font>
                <color theme="0"/>
              </font>
              <fill>
                <patternFill>
                  <bgColor theme="0" tint="-0.34998626667073579"/>
                </patternFill>
              </fill>
            </x14:dxf>
          </x14:cfRule>
          <xm:sqref>D137:D138</xm:sqref>
        </x14:conditionalFormatting>
        <x14:conditionalFormatting xmlns:xm="http://schemas.microsoft.com/office/excel/2006/main">
          <x14:cfRule type="cellIs" priority="46" operator="equal" id="{7B3A7B8E-28AD-473B-9D67-AC261B080899}">
            <xm:f>Metrics!$B$9</xm:f>
            <x14:dxf>
              <font>
                <color theme="0"/>
              </font>
              <fill>
                <patternFill>
                  <bgColor rgb="FF336600"/>
                </patternFill>
              </fill>
            </x14:dxf>
          </x14:cfRule>
          <x14:cfRule type="cellIs" priority="47" operator="equal" id="{1945AA6D-53CE-4D80-93EC-12A7EE6CE5D2}">
            <xm:f>Metrics!$B$8</xm:f>
            <x14:dxf>
              <font>
                <color theme="0"/>
              </font>
              <fill>
                <patternFill>
                  <bgColor rgb="FF92D050"/>
                </patternFill>
              </fill>
            </x14:dxf>
          </x14:cfRule>
          <x14:cfRule type="cellIs" priority="48" operator="equal" id="{3BC8C631-5C75-4C0A-9708-F46164B0B55E}">
            <xm:f>Metrics!$B$7</xm:f>
            <x14:dxf>
              <font>
                <color theme="0"/>
              </font>
              <fill>
                <patternFill>
                  <bgColor rgb="FFFFC000"/>
                </patternFill>
              </fill>
            </x14:dxf>
          </x14:cfRule>
          <x14:cfRule type="cellIs" priority="49" operator="equal" id="{464D45EE-F5F5-4FF4-BA10-79D113A9EB67}">
            <xm:f>Metrics!$B$6</xm:f>
            <x14:dxf>
              <font>
                <color theme="0"/>
              </font>
              <fill>
                <patternFill>
                  <bgColor theme="2" tint="-0.499984740745262"/>
                </patternFill>
              </fill>
            </x14:dxf>
          </x14:cfRule>
          <x14:cfRule type="cellIs" priority="50" operator="equal" id="{DFFF07A0-AE28-48A6-84E2-855CAADF923D}">
            <xm:f>Metrics!$B$5</xm:f>
            <x14:dxf>
              <font>
                <color theme="0"/>
              </font>
              <fill>
                <patternFill>
                  <bgColor rgb="FFC00000"/>
                </patternFill>
              </fill>
            </x14:dxf>
          </x14:cfRule>
          <x14:cfRule type="cellIs" priority="51" operator="equal" id="{04FA621D-476F-4126-A531-24A1C645E886}">
            <xm:f>Metrics!$B$4</xm:f>
            <x14:dxf>
              <font>
                <color theme="0"/>
              </font>
              <fill>
                <patternFill>
                  <bgColor rgb="FFFF0000"/>
                </patternFill>
              </fill>
            </x14:dxf>
          </x14:cfRule>
          <x14:cfRule type="cellIs" priority="52" operator="equal" id="{6D431335-2B5F-47AB-9DF0-A27AADF8F151}">
            <xm:f>Metrics!$B$3</xm:f>
            <x14:dxf>
              <font>
                <color theme="0" tint="-0.14996795556505021"/>
              </font>
              <fill>
                <patternFill>
                  <bgColor theme="0"/>
                </patternFill>
              </fill>
            </x14:dxf>
          </x14:cfRule>
          <xm:sqref>D141:D147</xm:sqref>
        </x14:conditionalFormatting>
        <x14:conditionalFormatting xmlns:xm="http://schemas.microsoft.com/office/excel/2006/main">
          <x14:cfRule type="cellIs" priority="45" operator="equal" id="{61B7E541-F84F-4F7D-B3AD-ADC3FDF518A4}">
            <xm:f>Metrics!$B$10</xm:f>
            <x14:dxf>
              <font>
                <color theme="0"/>
              </font>
              <fill>
                <patternFill>
                  <bgColor theme="0" tint="-0.34998626667073579"/>
                </patternFill>
              </fill>
            </x14:dxf>
          </x14:cfRule>
          <xm:sqref>D141:D147</xm:sqref>
        </x14:conditionalFormatting>
        <x14:conditionalFormatting xmlns:xm="http://schemas.microsoft.com/office/excel/2006/main">
          <x14:cfRule type="cellIs" priority="35" operator="equal" id="{7F4C2F21-20BE-499C-BD9E-32963DFF808B}">
            <xm:f>Metrics!$B$9</xm:f>
            <x14:dxf>
              <font>
                <color theme="0"/>
              </font>
              <fill>
                <patternFill>
                  <bgColor rgb="FF336600"/>
                </patternFill>
              </fill>
            </x14:dxf>
          </x14:cfRule>
          <x14:cfRule type="cellIs" priority="36" operator="equal" id="{7D28ED93-AC2D-452B-9AC2-9BBC2DE9FEC5}">
            <xm:f>Metrics!$B$8</xm:f>
            <x14:dxf>
              <font>
                <color theme="0"/>
              </font>
              <fill>
                <patternFill>
                  <bgColor rgb="FF92D050"/>
                </patternFill>
              </fill>
            </x14:dxf>
          </x14:cfRule>
          <x14:cfRule type="cellIs" priority="37" operator="equal" id="{5582E116-55D6-4B7B-8D1C-07DC2C17E667}">
            <xm:f>Metrics!$B$7</xm:f>
            <x14:dxf>
              <font>
                <color theme="0"/>
              </font>
              <fill>
                <patternFill>
                  <bgColor rgb="FFFFC000"/>
                </patternFill>
              </fill>
            </x14:dxf>
          </x14:cfRule>
          <x14:cfRule type="cellIs" priority="38" operator="equal" id="{BA71782A-EE06-4BF1-AC6B-DECB650FEEB1}">
            <xm:f>Metrics!$B$6</xm:f>
            <x14:dxf>
              <font>
                <color theme="0"/>
              </font>
              <fill>
                <patternFill>
                  <bgColor theme="2" tint="-0.499984740745262"/>
                </patternFill>
              </fill>
            </x14:dxf>
          </x14:cfRule>
          <x14:cfRule type="cellIs" priority="39" operator="equal" id="{73EDD264-7C83-4AC2-B873-E4DB27BDA0FB}">
            <xm:f>Metrics!$B$5</xm:f>
            <x14:dxf>
              <font>
                <color theme="0"/>
              </font>
              <fill>
                <patternFill>
                  <bgColor rgb="FFC00000"/>
                </patternFill>
              </fill>
            </x14:dxf>
          </x14:cfRule>
          <x14:cfRule type="cellIs" priority="40" operator="equal" id="{F04A076C-E841-42D3-9AC2-EE638CA1284C}">
            <xm:f>Metrics!$B$4</xm:f>
            <x14:dxf>
              <font>
                <color theme="0"/>
              </font>
              <fill>
                <patternFill>
                  <bgColor rgb="FFFF0000"/>
                </patternFill>
              </fill>
            </x14:dxf>
          </x14:cfRule>
          <x14:cfRule type="cellIs" priority="41" operator="equal" id="{3793CCE3-18DA-4677-832A-08869E039F5E}">
            <xm:f>Metrics!$B$3</xm:f>
            <x14:dxf>
              <font>
                <color theme="0" tint="-0.14996795556505021"/>
              </font>
              <fill>
                <patternFill>
                  <bgColor theme="0"/>
                </patternFill>
              </fill>
            </x14:dxf>
          </x14:cfRule>
          <xm:sqref>D150:D152</xm:sqref>
        </x14:conditionalFormatting>
        <x14:conditionalFormatting xmlns:xm="http://schemas.microsoft.com/office/excel/2006/main">
          <x14:cfRule type="cellIs" priority="34" operator="equal" id="{1CF1F433-5294-4901-B2B0-0C90D5A9B701}">
            <xm:f>Metrics!$B$10</xm:f>
            <x14:dxf>
              <font>
                <color theme="0"/>
              </font>
              <fill>
                <patternFill>
                  <bgColor theme="0" tint="-0.34998626667073579"/>
                </patternFill>
              </fill>
            </x14:dxf>
          </x14:cfRule>
          <xm:sqref>D150:D152</xm:sqref>
        </x14:conditionalFormatting>
        <x14:conditionalFormatting xmlns:xm="http://schemas.microsoft.com/office/excel/2006/main">
          <x14:cfRule type="cellIs" priority="24" operator="equal" id="{C613DA1F-5E6D-47DA-883B-11AFAFC297AF}">
            <xm:f>Metrics!$B$9</xm:f>
            <x14:dxf>
              <font>
                <color theme="0"/>
              </font>
              <fill>
                <patternFill>
                  <bgColor rgb="FF336600"/>
                </patternFill>
              </fill>
            </x14:dxf>
          </x14:cfRule>
          <x14:cfRule type="cellIs" priority="25" operator="equal" id="{E935E4A1-4C94-46A6-81AF-F0720A61D4AE}">
            <xm:f>Metrics!$B$8</xm:f>
            <x14:dxf>
              <font>
                <color theme="0"/>
              </font>
              <fill>
                <patternFill>
                  <bgColor rgb="FF92D050"/>
                </patternFill>
              </fill>
            </x14:dxf>
          </x14:cfRule>
          <x14:cfRule type="cellIs" priority="26" operator="equal" id="{0B1FF0CE-268C-4D8D-8F56-188403C90698}">
            <xm:f>Metrics!$B$7</xm:f>
            <x14:dxf>
              <font>
                <color theme="0"/>
              </font>
              <fill>
                <patternFill>
                  <bgColor rgb="FFFFC000"/>
                </patternFill>
              </fill>
            </x14:dxf>
          </x14:cfRule>
          <x14:cfRule type="cellIs" priority="27" operator="equal" id="{B1C6526B-92B8-4D3F-8AFA-A0EB93605285}">
            <xm:f>Metrics!$B$6</xm:f>
            <x14:dxf>
              <font>
                <color theme="0"/>
              </font>
              <fill>
                <patternFill>
                  <bgColor theme="2" tint="-0.499984740745262"/>
                </patternFill>
              </fill>
            </x14:dxf>
          </x14:cfRule>
          <x14:cfRule type="cellIs" priority="28" operator="equal" id="{D083D497-BC3B-45A3-A740-B86C2EE45C2E}">
            <xm:f>Metrics!$B$5</xm:f>
            <x14:dxf>
              <font>
                <color theme="0"/>
              </font>
              <fill>
                <patternFill>
                  <bgColor rgb="FFC00000"/>
                </patternFill>
              </fill>
            </x14:dxf>
          </x14:cfRule>
          <x14:cfRule type="cellIs" priority="29" operator="equal" id="{0DBA8407-79A4-421A-9F66-7C2B336CEE45}">
            <xm:f>Metrics!$B$4</xm:f>
            <x14:dxf>
              <font>
                <color theme="0"/>
              </font>
              <fill>
                <patternFill>
                  <bgColor rgb="FFFF0000"/>
                </patternFill>
              </fill>
            </x14:dxf>
          </x14:cfRule>
          <x14:cfRule type="cellIs" priority="30" operator="equal" id="{C031EC70-6201-444D-AEC3-E849A5A7E5FA}">
            <xm:f>Metrics!$B$3</xm:f>
            <x14:dxf>
              <font>
                <color theme="0" tint="-0.14996795556505021"/>
              </font>
              <fill>
                <patternFill>
                  <bgColor theme="0"/>
                </patternFill>
              </fill>
            </x14:dxf>
          </x14:cfRule>
          <xm:sqref>D154</xm:sqref>
        </x14:conditionalFormatting>
        <x14:conditionalFormatting xmlns:xm="http://schemas.microsoft.com/office/excel/2006/main">
          <x14:cfRule type="cellIs" priority="23" operator="equal" id="{5FF9C56D-6901-4E34-AC6D-84248C2AB716}">
            <xm:f>Metrics!$B$10</xm:f>
            <x14:dxf>
              <font>
                <color theme="0"/>
              </font>
              <fill>
                <patternFill>
                  <bgColor theme="0" tint="-0.34998626667073579"/>
                </patternFill>
              </fill>
            </x14:dxf>
          </x14:cfRule>
          <xm:sqref>D154</xm:sqref>
        </x14:conditionalFormatting>
        <x14:conditionalFormatting xmlns:xm="http://schemas.microsoft.com/office/excel/2006/main">
          <x14:cfRule type="cellIs" priority="13" operator="equal" id="{6A548DB7-8FF9-4108-B2CA-3D6A38F79E5B}">
            <xm:f>Metrics!$B$9</xm:f>
            <x14:dxf>
              <font>
                <color theme="0"/>
              </font>
              <fill>
                <patternFill>
                  <bgColor rgb="FF336600"/>
                </patternFill>
              </fill>
            </x14:dxf>
          </x14:cfRule>
          <x14:cfRule type="cellIs" priority="14" operator="equal" id="{D3F8E017-BDEC-498A-8541-4AC1DF86857C}">
            <xm:f>Metrics!$B$8</xm:f>
            <x14:dxf>
              <font>
                <color theme="0"/>
              </font>
              <fill>
                <patternFill>
                  <bgColor rgb="FF92D050"/>
                </patternFill>
              </fill>
            </x14:dxf>
          </x14:cfRule>
          <x14:cfRule type="cellIs" priority="15" operator="equal" id="{C902DF5B-8858-4CD9-BBA1-F0A37EA67F00}">
            <xm:f>Metrics!$B$7</xm:f>
            <x14:dxf>
              <font>
                <color theme="0"/>
              </font>
              <fill>
                <patternFill>
                  <bgColor rgb="FFFFC000"/>
                </patternFill>
              </fill>
            </x14:dxf>
          </x14:cfRule>
          <x14:cfRule type="cellIs" priority="16" operator="equal" id="{F6FCDCDB-1A85-4403-8F89-E1EE2D23EA3F}">
            <xm:f>Metrics!$B$6</xm:f>
            <x14:dxf>
              <font>
                <color theme="0"/>
              </font>
              <fill>
                <patternFill>
                  <bgColor theme="2" tint="-0.499984740745262"/>
                </patternFill>
              </fill>
            </x14:dxf>
          </x14:cfRule>
          <x14:cfRule type="cellIs" priority="17" operator="equal" id="{5208DB65-D86C-48B0-B08A-7A1C11DA0C12}">
            <xm:f>Metrics!$B$5</xm:f>
            <x14:dxf>
              <font>
                <color theme="0"/>
              </font>
              <fill>
                <patternFill>
                  <bgColor rgb="FFC00000"/>
                </patternFill>
              </fill>
            </x14:dxf>
          </x14:cfRule>
          <x14:cfRule type="cellIs" priority="18" operator="equal" id="{F8A75ACD-BB2B-49F5-A44D-8592F16DD126}">
            <xm:f>Metrics!$B$4</xm:f>
            <x14:dxf>
              <font>
                <color theme="0"/>
              </font>
              <fill>
                <patternFill>
                  <bgColor rgb="FFFF0000"/>
                </patternFill>
              </fill>
            </x14:dxf>
          </x14:cfRule>
          <x14:cfRule type="cellIs" priority="19" operator="equal" id="{C4407307-88DD-4009-9220-94A940CF6B2B}">
            <xm:f>Metrics!$B$3</xm:f>
            <x14:dxf>
              <font>
                <color theme="0" tint="-0.14996795556505021"/>
              </font>
              <fill>
                <patternFill>
                  <bgColor theme="0"/>
                </patternFill>
              </fill>
            </x14:dxf>
          </x14:cfRule>
          <xm:sqref>D157:D161</xm:sqref>
        </x14:conditionalFormatting>
        <x14:conditionalFormatting xmlns:xm="http://schemas.microsoft.com/office/excel/2006/main">
          <x14:cfRule type="cellIs" priority="12" operator="equal" id="{A2CCD0E2-2F69-4C89-A3A3-46875E966B1E}">
            <xm:f>Metrics!$B$10</xm:f>
            <x14:dxf>
              <font>
                <color theme="0"/>
              </font>
              <fill>
                <patternFill>
                  <bgColor theme="0" tint="-0.34998626667073579"/>
                </patternFill>
              </fill>
            </x14:dxf>
          </x14:cfRule>
          <xm:sqref>D157:D161</xm:sqref>
        </x14:conditionalFormatting>
        <x14:conditionalFormatting xmlns:xm="http://schemas.microsoft.com/office/excel/2006/main">
          <x14:cfRule type="cellIs" priority="2" operator="equal" id="{14BF212E-9129-4BBE-8054-342E8A4819D3}">
            <xm:f>Metrics!$B$9</xm:f>
            <x14:dxf>
              <font>
                <color theme="0"/>
              </font>
              <fill>
                <patternFill>
                  <bgColor rgb="FF336600"/>
                </patternFill>
              </fill>
            </x14:dxf>
          </x14:cfRule>
          <x14:cfRule type="cellIs" priority="3" operator="equal" id="{02CCEE85-A00E-4D77-9192-4CD7B06D5CE4}">
            <xm:f>Metrics!$B$8</xm:f>
            <x14:dxf>
              <font>
                <color theme="0"/>
              </font>
              <fill>
                <patternFill>
                  <bgColor rgb="FF92D050"/>
                </patternFill>
              </fill>
            </x14:dxf>
          </x14:cfRule>
          <x14:cfRule type="cellIs" priority="4" operator="equal" id="{1CFC107F-6D66-4937-ADB2-060635DE5477}">
            <xm:f>Metrics!$B$7</xm:f>
            <x14:dxf>
              <font>
                <color theme="0"/>
              </font>
              <fill>
                <patternFill>
                  <bgColor rgb="FFFFC000"/>
                </patternFill>
              </fill>
            </x14:dxf>
          </x14:cfRule>
          <x14:cfRule type="cellIs" priority="5" operator="equal" id="{212F1349-1552-4AE1-89EE-1912CD53A63A}">
            <xm:f>Metrics!$B$6</xm:f>
            <x14:dxf>
              <font>
                <color theme="0"/>
              </font>
              <fill>
                <patternFill>
                  <bgColor theme="2" tint="-0.499984740745262"/>
                </patternFill>
              </fill>
            </x14:dxf>
          </x14:cfRule>
          <x14:cfRule type="cellIs" priority="6" operator="equal" id="{4D7FF226-4BC6-46A4-84AF-99E60E45AF92}">
            <xm:f>Metrics!$B$5</xm:f>
            <x14:dxf>
              <font>
                <color theme="0"/>
              </font>
              <fill>
                <patternFill>
                  <bgColor rgb="FFC00000"/>
                </patternFill>
              </fill>
            </x14:dxf>
          </x14:cfRule>
          <x14:cfRule type="cellIs" priority="7" operator="equal" id="{AF32D180-99A0-4AE3-84B6-D67E04468210}">
            <xm:f>Metrics!$B$4</xm:f>
            <x14:dxf>
              <font>
                <color theme="0"/>
              </font>
              <fill>
                <patternFill>
                  <bgColor rgb="FFFF0000"/>
                </patternFill>
              </fill>
            </x14:dxf>
          </x14:cfRule>
          <x14:cfRule type="cellIs" priority="8" operator="equal" id="{8573E337-8D92-4DDF-8B45-FB87B755A291}">
            <xm:f>Metrics!$B$3</xm:f>
            <x14:dxf>
              <font>
                <color theme="0" tint="-0.14996795556505021"/>
              </font>
              <fill>
                <patternFill>
                  <bgColor theme="0"/>
                </patternFill>
              </fill>
            </x14:dxf>
          </x14:cfRule>
          <xm:sqref>D163:D165</xm:sqref>
        </x14:conditionalFormatting>
        <x14:conditionalFormatting xmlns:xm="http://schemas.microsoft.com/office/excel/2006/main">
          <x14:cfRule type="cellIs" priority="1" operator="equal" id="{DC92165D-27C7-411A-9CBA-5E881393E656}">
            <xm:f>Metrics!$B$10</xm:f>
            <x14:dxf>
              <font>
                <color theme="0"/>
              </font>
              <fill>
                <patternFill>
                  <bgColor theme="0" tint="-0.34998626667073579"/>
                </patternFill>
              </fill>
            </x14:dxf>
          </x14:cfRule>
          <xm:sqref>D163:D165</xm:sqref>
        </x14:conditionalFormatting>
      </x14:conditionalFormattings>
    </ext>
    <ext xmlns:x14="http://schemas.microsoft.com/office/spreadsheetml/2009/9/main" uri="{CCE6A557-97BC-4b89-ADB6-D9C93CAAB3DF}">
      <x14:dataValidations xmlns:xm="http://schemas.microsoft.com/office/excel/2006/main" count="1">
        <x14:dataValidation type="list" operator="equal" allowBlank="1" showInputMessage="1" showErrorMessage="1" promptTitle="Select status" xr:uid="{00000000-0002-0000-0200-000000000000}">
          <x14:formula1>
            <xm:f>Metrics!$B$3:$B$10</xm:f>
          </x14:formula1>
          <xm:sqref>D5:D6 D9:D13 D15:D16 D19:D20 D22:D24 D26 D29:D32 D34:D36 D38:D40 D43:D44 D46:D51 D53 D55:D59 D62:D63 D66:D71 D73:D81 D84:D87 D89 D91 D93:D96 D98 D100:D101 D103 D106:D108 D110:D113 D116:D118 D120:D128 D130 D133:D135 D137:D138 D141:D147 D150:D152 D154 D157:D161 D163:D165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319"/>
  <sheetViews>
    <sheetView topLeftCell="A149" zoomScaleNormal="100" workbookViewId="0">
      <selection activeCell="O36" sqref="B2:O36"/>
    </sheetView>
  </sheetViews>
  <sheetFormatPr baseColWidth="10" defaultColWidth="9.1640625" defaultRowHeight="14" x14ac:dyDescent="0.2"/>
  <cols>
    <col min="1" max="1" width="3.33203125" style="33" customWidth="1"/>
    <col min="2" max="2" width="14" style="33" bestFit="1" customWidth="1"/>
    <col min="3" max="3" width="31.6640625" style="33" customWidth="1"/>
    <col min="4" max="4" width="13.33203125" style="33" customWidth="1"/>
    <col min="5" max="5" width="13" style="33" customWidth="1"/>
    <col min="6" max="16384" width="9.1640625" style="33"/>
  </cols>
  <sheetData>
    <row r="1" spans="2:5" ht="15" thickBot="1" x14ac:dyDescent="0.25"/>
    <row r="2" spans="2:5" s="41" customFormat="1" ht="43.5" customHeight="1" thickBot="1" x14ac:dyDescent="0.3">
      <c r="B2" s="82" t="s">
        <v>2</v>
      </c>
      <c r="C2" s="83" t="s">
        <v>28</v>
      </c>
      <c r="D2" s="84" t="s">
        <v>411</v>
      </c>
      <c r="E2" s="85" t="s">
        <v>412</v>
      </c>
    </row>
    <row r="3" spans="2:5" s="42" customFormat="1" ht="58.5" customHeight="1" x14ac:dyDescent="0.15">
      <c r="B3" s="86" t="s">
        <v>85</v>
      </c>
      <c r="C3" s="87" t="s">
        <v>79</v>
      </c>
      <c r="D3" s="88">
        <f>COUNTIF('Mandatory ISMS requirements'!$D$3:$D$58,$B3)/'Mandatory ISMS requirements'!$D$59</f>
        <v>0.7407407407407407</v>
      </c>
      <c r="E3" s="89">
        <f>COUNTIF('Annex A controls'!$D$3:$D$165,$B3)/[0]!ControlTotal</f>
        <v>0.92982456140350878</v>
      </c>
    </row>
    <row r="4" spans="2:5" s="42" customFormat="1" ht="58.5" customHeight="1" x14ac:dyDescent="0.15">
      <c r="B4" s="90" t="s">
        <v>35</v>
      </c>
      <c r="C4" s="38" t="s">
        <v>75</v>
      </c>
      <c r="D4" s="40">
        <f>COUNTIF('Mandatory ISMS requirements'!$D$3:$D$58,$B4)/'Mandatory ISMS requirements'!$D$59</f>
        <v>7.407407407407407E-2</v>
      </c>
      <c r="E4" s="77">
        <f>COUNTIF('Annex A controls'!$D$3:$D$165,$B4)/[0]!ControlTotal</f>
        <v>8.771929824561403E-3</v>
      </c>
    </row>
    <row r="5" spans="2:5" s="42" customFormat="1" ht="58.5" customHeight="1" x14ac:dyDescent="0.15">
      <c r="B5" s="90" t="s">
        <v>29</v>
      </c>
      <c r="C5" s="38" t="s">
        <v>76</v>
      </c>
      <c r="D5" s="40">
        <f>COUNTIF('Mandatory ISMS requirements'!$D$3:$D$58,$B5)/'Mandatory ISMS requirements'!$D$59</f>
        <v>3.7037037037037035E-2</v>
      </c>
      <c r="E5" s="77">
        <f>COUNTIF('Annex A controls'!$D$3:$D$165,$B5)/[0]!ControlTotal</f>
        <v>8.771929824561403E-3</v>
      </c>
    </row>
    <row r="6" spans="2:5" s="42" customFormat="1" ht="58.5" customHeight="1" x14ac:dyDescent="0.15">
      <c r="B6" s="90" t="s">
        <v>30</v>
      </c>
      <c r="C6" s="38" t="s">
        <v>77</v>
      </c>
      <c r="D6" s="40">
        <f>COUNTIF('Mandatory ISMS requirements'!$D$3:$D$58,$B6)/'Mandatory ISMS requirements'!$D$59</f>
        <v>7.407407407407407E-2</v>
      </c>
      <c r="E6" s="77">
        <f>COUNTIF('Annex A controls'!$D$3:$D$165,$B6)/[0]!ControlTotal</f>
        <v>8.771929824561403E-3</v>
      </c>
    </row>
    <row r="7" spans="2:5" s="42" customFormat="1" ht="58.5" customHeight="1" x14ac:dyDescent="0.15">
      <c r="B7" s="90" t="s">
        <v>31</v>
      </c>
      <c r="C7" s="38" t="s">
        <v>78</v>
      </c>
      <c r="D7" s="40">
        <f>COUNTIF('Mandatory ISMS requirements'!$D$3:$D$58,$B7)/'Mandatory ISMS requirements'!$D$59</f>
        <v>3.7037037037037035E-2</v>
      </c>
      <c r="E7" s="77">
        <f>COUNTIF('Annex A controls'!$D$3:$D$165,$B7)/[0]!ControlTotal</f>
        <v>8.771929824561403E-3</v>
      </c>
    </row>
    <row r="8" spans="2:5" s="42" customFormat="1" ht="58.5" customHeight="1" x14ac:dyDescent="0.15">
      <c r="B8" s="90" t="s">
        <v>32</v>
      </c>
      <c r="C8" s="38" t="s">
        <v>82</v>
      </c>
      <c r="D8" s="40">
        <f>COUNTIF('Mandatory ISMS requirements'!$D$3:$D$58,$B8)/'Mandatory ISMS requirements'!$D$59</f>
        <v>0</v>
      </c>
      <c r="E8" s="77">
        <f>COUNTIF('Annex A controls'!$D$3:$D$165,$B8)/[0]!ControlTotal</f>
        <v>8.771929824561403E-3</v>
      </c>
    </row>
    <row r="9" spans="2:5" s="42" customFormat="1" ht="58.5" customHeight="1" x14ac:dyDescent="0.15">
      <c r="B9" s="90" t="s">
        <v>33</v>
      </c>
      <c r="C9" s="38" t="s">
        <v>83</v>
      </c>
      <c r="D9" s="40">
        <f>COUNTIF('Mandatory ISMS requirements'!$D$3:$D$58,$B9)/'Mandatory ISMS requirements'!$D$59</f>
        <v>0</v>
      </c>
      <c r="E9" s="77">
        <f>COUNTIF('Annex A controls'!$D$3:$D$165,$B9)/[0]!ControlTotal</f>
        <v>1.7543859649122806E-2</v>
      </c>
    </row>
    <row r="10" spans="2:5" s="42" customFormat="1" ht="58.5" customHeight="1" thickBot="1" x14ac:dyDescent="0.2">
      <c r="B10" s="91" t="s">
        <v>37</v>
      </c>
      <c r="C10" s="78" t="s">
        <v>84</v>
      </c>
      <c r="D10" s="79">
        <f>COUNTIF('Mandatory ISMS requirements'!$D$3:$D$58,$B10)/'Mandatory ISMS requirements'!$D$59</f>
        <v>3.7037037037037035E-2</v>
      </c>
      <c r="E10" s="80">
        <f>COUNTIF('Annex A controls'!$D$3:$D$165,$B10)/[0]!ControlTotal</f>
        <v>8.771929824561403E-3</v>
      </c>
    </row>
    <row r="11" spans="2:5" s="42" customFormat="1" x14ac:dyDescent="0.15">
      <c r="C11" s="43" t="s">
        <v>34</v>
      </c>
      <c r="D11" s="44">
        <f>SUM(D3:D10)</f>
        <v>1</v>
      </c>
      <c r="E11" s="44">
        <f>SUM(E3:E10)</f>
        <v>1.0000000000000002</v>
      </c>
    </row>
    <row r="12" spans="2:5" s="42" customFormat="1" x14ac:dyDescent="0.15"/>
    <row r="13" spans="2:5" s="42" customFormat="1" x14ac:dyDescent="0.15"/>
    <row r="14" spans="2:5" s="42" customFormat="1" ht="21" x14ac:dyDescent="0.15">
      <c r="B14" s="50"/>
    </row>
    <row r="15" spans="2:5" s="42" customFormat="1" ht="21" x14ac:dyDescent="0.15">
      <c r="B15" s="50"/>
    </row>
    <row r="16" spans="2:5" s="42" customFormat="1" ht="21" x14ac:dyDescent="0.15">
      <c r="B16" s="50"/>
    </row>
    <row r="17" s="42" customFormat="1" x14ac:dyDescent="0.15"/>
    <row r="18" s="42" customFormat="1" x14ac:dyDescent="0.15"/>
    <row r="19" s="42" customFormat="1" x14ac:dyDescent="0.15"/>
    <row r="20" s="42" customFormat="1" x14ac:dyDescent="0.15"/>
    <row r="21" s="42" customFormat="1" x14ac:dyDescent="0.15"/>
    <row r="22" s="42" customFormat="1" x14ac:dyDescent="0.15"/>
    <row r="23" s="42" customFormat="1" x14ac:dyDescent="0.15"/>
    <row r="24" s="42" customFormat="1" x14ac:dyDescent="0.15"/>
    <row r="25" s="42" customFormat="1" x14ac:dyDescent="0.15"/>
    <row r="26" s="42" customFormat="1" x14ac:dyDescent="0.15"/>
    <row r="27" s="42" customFormat="1" x14ac:dyDescent="0.15"/>
    <row r="28" s="42" customFormat="1" x14ac:dyDescent="0.15"/>
    <row r="29" s="42" customFormat="1" x14ac:dyDescent="0.15"/>
    <row r="30" s="42" customFormat="1" x14ac:dyDescent="0.15"/>
    <row r="31" s="42" customFormat="1" x14ac:dyDescent="0.15"/>
    <row r="32" s="42" customFormat="1" x14ac:dyDescent="0.15"/>
    <row r="33" s="42" customFormat="1" x14ac:dyDescent="0.15"/>
    <row r="34" s="42" customFormat="1" x14ac:dyDescent="0.15"/>
    <row r="35" s="42" customFormat="1" x14ac:dyDescent="0.15"/>
    <row r="36" s="42" customFormat="1" x14ac:dyDescent="0.15"/>
    <row r="37" s="42" customFormat="1" x14ac:dyDescent="0.15"/>
    <row r="38" s="42" customFormat="1" x14ac:dyDescent="0.15"/>
    <row r="39" s="42" customFormat="1" x14ac:dyDescent="0.15"/>
    <row r="40" s="42" customFormat="1" x14ac:dyDescent="0.15"/>
    <row r="41" s="42" customFormat="1" x14ac:dyDescent="0.15"/>
    <row r="42" s="42" customFormat="1" x14ac:dyDescent="0.15"/>
    <row r="43" s="42" customFormat="1" x14ac:dyDescent="0.15"/>
    <row r="44" s="42" customFormat="1" x14ac:dyDescent="0.15"/>
    <row r="45" s="42" customFormat="1" x14ac:dyDescent="0.15"/>
    <row r="46" s="42" customFormat="1" x14ac:dyDescent="0.15"/>
    <row r="47" s="42" customFormat="1" x14ac:dyDescent="0.15"/>
    <row r="48" s="42" customFormat="1" x14ac:dyDescent="0.15"/>
    <row r="49" s="42" customFormat="1" x14ac:dyDescent="0.15"/>
    <row r="50" s="42" customFormat="1" x14ac:dyDescent="0.15"/>
    <row r="51" s="42" customFormat="1" x14ac:dyDescent="0.15"/>
    <row r="52" s="42" customFormat="1" x14ac:dyDescent="0.15"/>
    <row r="53" s="42" customFormat="1" x14ac:dyDescent="0.15"/>
    <row r="54" s="42" customFormat="1" x14ac:dyDescent="0.15"/>
    <row r="55" s="42" customFormat="1" x14ac:dyDescent="0.15"/>
    <row r="56" s="42" customFormat="1" x14ac:dyDescent="0.15"/>
    <row r="57" s="42" customFormat="1" x14ac:dyDescent="0.15"/>
    <row r="58" s="42" customFormat="1" x14ac:dyDescent="0.15"/>
    <row r="59" s="42" customFormat="1" x14ac:dyDescent="0.15"/>
    <row r="60" s="42" customFormat="1" x14ac:dyDescent="0.15"/>
    <row r="61" s="42" customFormat="1" x14ac:dyDescent="0.15"/>
    <row r="62" s="42" customFormat="1" x14ac:dyDescent="0.15"/>
    <row r="63" s="42" customFormat="1" x14ac:dyDescent="0.15"/>
    <row r="64" s="42" customFormat="1" x14ac:dyDescent="0.15"/>
    <row r="65" s="42" customFormat="1" x14ac:dyDescent="0.15"/>
    <row r="66" s="42" customFormat="1" x14ac:dyDescent="0.15"/>
    <row r="67" s="42" customFormat="1" x14ac:dyDescent="0.15"/>
    <row r="68" s="42" customFormat="1" x14ac:dyDescent="0.15"/>
    <row r="69" s="42" customFormat="1" x14ac:dyDescent="0.15"/>
    <row r="70" s="42" customFormat="1" x14ac:dyDescent="0.15"/>
    <row r="71" s="42" customFormat="1" x14ac:dyDescent="0.15"/>
    <row r="72" s="42" customFormat="1" x14ac:dyDescent="0.15"/>
    <row r="73" s="42" customFormat="1" x14ac:dyDescent="0.15"/>
    <row r="74" s="42" customFormat="1" x14ac:dyDescent="0.15"/>
    <row r="75" s="42" customFormat="1" x14ac:dyDescent="0.15"/>
    <row r="76" s="42" customFormat="1" x14ac:dyDescent="0.15"/>
    <row r="77" s="42" customFormat="1" x14ac:dyDescent="0.15"/>
    <row r="78" s="42" customFormat="1" x14ac:dyDescent="0.15"/>
    <row r="79" s="42" customFormat="1" x14ac:dyDescent="0.15"/>
    <row r="80" s="42" customFormat="1" x14ac:dyDescent="0.15"/>
    <row r="81" s="42" customFormat="1" x14ac:dyDescent="0.15"/>
    <row r="82" s="42" customFormat="1" x14ac:dyDescent="0.15"/>
    <row r="83" s="42" customFormat="1" x14ac:dyDescent="0.15"/>
    <row r="84" s="42" customFormat="1" x14ac:dyDescent="0.15"/>
    <row r="85" s="42" customFormat="1" x14ac:dyDescent="0.15"/>
    <row r="86" s="42" customFormat="1" x14ac:dyDescent="0.15"/>
    <row r="87" s="42" customFormat="1" x14ac:dyDescent="0.15"/>
    <row r="88" s="42" customFormat="1" x14ac:dyDescent="0.15"/>
    <row r="89" s="42" customFormat="1" x14ac:dyDescent="0.15"/>
    <row r="90" s="42" customFormat="1" x14ac:dyDescent="0.15"/>
    <row r="91" s="42" customFormat="1" x14ac:dyDescent="0.15"/>
    <row r="92" s="42" customFormat="1" x14ac:dyDescent="0.15"/>
    <row r="93" s="42" customFormat="1" x14ac:dyDescent="0.15"/>
    <row r="94" s="42" customFormat="1" x14ac:dyDescent="0.15"/>
    <row r="95" s="42" customFormat="1" x14ac:dyDescent="0.15"/>
    <row r="96" s="42" customFormat="1" x14ac:dyDescent="0.15"/>
    <row r="97" s="42" customFormat="1" x14ac:dyDescent="0.15"/>
    <row r="98" s="42" customFormat="1" x14ac:dyDescent="0.15"/>
    <row r="99" s="42" customFormat="1" x14ac:dyDescent="0.15"/>
    <row r="100" s="42" customFormat="1" x14ac:dyDescent="0.15"/>
    <row r="101" s="42" customFormat="1" x14ac:dyDescent="0.15"/>
    <row r="102" s="42" customFormat="1" x14ac:dyDescent="0.15"/>
    <row r="103" s="42" customFormat="1" x14ac:dyDescent="0.15"/>
    <row r="104" s="42" customFormat="1" x14ac:dyDescent="0.15"/>
    <row r="105" s="42" customFormat="1" x14ac:dyDescent="0.15"/>
    <row r="106" s="42" customFormat="1" x14ac:dyDescent="0.15"/>
    <row r="107" s="42" customFormat="1" x14ac:dyDescent="0.15"/>
    <row r="108" s="42" customFormat="1" x14ac:dyDescent="0.15"/>
    <row r="109" s="42" customFormat="1" x14ac:dyDescent="0.15"/>
    <row r="110" s="42" customFormat="1" x14ac:dyDescent="0.15"/>
    <row r="111" s="42" customFormat="1" x14ac:dyDescent="0.15"/>
    <row r="112" s="42" customFormat="1" x14ac:dyDescent="0.15"/>
    <row r="113" s="42" customFormat="1" x14ac:dyDescent="0.15"/>
    <row r="114" s="42" customFormat="1" x14ac:dyDescent="0.15"/>
    <row r="115" s="42" customFormat="1" x14ac:dyDescent="0.15"/>
    <row r="116" s="42" customFormat="1" x14ac:dyDescent="0.15"/>
    <row r="117" s="42" customFormat="1" x14ac:dyDescent="0.15"/>
    <row r="118" s="42" customFormat="1" x14ac:dyDescent="0.15"/>
    <row r="119" s="42" customFormat="1" x14ac:dyDescent="0.15"/>
    <row r="120" s="42" customFormat="1" x14ac:dyDescent="0.15"/>
    <row r="121" s="42" customFormat="1" x14ac:dyDescent="0.15"/>
    <row r="122" s="42" customFormat="1" x14ac:dyDescent="0.15"/>
    <row r="123" s="42" customFormat="1" x14ac:dyDescent="0.15"/>
    <row r="124" s="42" customFormat="1" x14ac:dyDescent="0.15"/>
    <row r="125" s="42" customFormat="1" x14ac:dyDescent="0.15"/>
    <row r="126" s="42" customFormat="1" x14ac:dyDescent="0.15"/>
    <row r="127" s="42" customFormat="1" x14ac:dyDescent="0.15"/>
    <row r="128" s="42" customFormat="1" x14ac:dyDescent="0.15"/>
    <row r="129" s="42" customFormat="1" x14ac:dyDescent="0.15"/>
    <row r="130" s="42" customFormat="1" x14ac:dyDescent="0.15"/>
    <row r="131" s="42" customFormat="1" x14ac:dyDescent="0.15"/>
    <row r="132" s="42" customFormat="1" x14ac:dyDescent="0.15"/>
    <row r="133" s="42" customFormat="1" x14ac:dyDescent="0.15"/>
    <row r="134" s="42" customFormat="1" x14ac:dyDescent="0.15"/>
    <row r="135" s="42" customFormat="1" x14ac:dyDescent="0.15"/>
    <row r="136" s="42" customFormat="1" x14ac:dyDescent="0.15"/>
    <row r="137" s="42" customFormat="1" x14ac:dyDescent="0.15"/>
    <row r="138" s="42" customFormat="1" x14ac:dyDescent="0.15"/>
    <row r="139" s="42" customFormat="1" x14ac:dyDescent="0.15"/>
    <row r="140" s="42" customFormat="1" x14ac:dyDescent="0.15"/>
    <row r="141" s="42" customFormat="1" x14ac:dyDescent="0.15"/>
    <row r="142" s="42" customFormat="1" x14ac:dyDescent="0.15"/>
    <row r="143" s="42" customFormat="1" x14ac:dyDescent="0.15"/>
    <row r="144" s="42" customFormat="1" x14ac:dyDescent="0.15"/>
    <row r="145" s="42" customFormat="1" x14ac:dyDescent="0.15"/>
    <row r="146" s="42" customFormat="1" x14ac:dyDescent="0.15"/>
    <row r="147" s="42" customFormat="1" x14ac:dyDescent="0.15"/>
    <row r="148" s="42" customFormat="1" x14ac:dyDescent="0.15"/>
    <row r="149" s="42" customFormat="1" x14ac:dyDescent="0.15"/>
    <row r="150" s="42" customFormat="1" x14ac:dyDescent="0.15"/>
    <row r="151" s="42" customFormat="1" x14ac:dyDescent="0.15"/>
    <row r="152" s="42" customFormat="1" x14ac:dyDescent="0.15"/>
    <row r="153" s="42" customFormat="1" x14ac:dyDescent="0.15"/>
    <row r="154" s="42" customFormat="1" x14ac:dyDescent="0.15"/>
    <row r="155" s="42" customFormat="1" x14ac:dyDescent="0.15"/>
    <row r="156" s="42" customFormat="1" x14ac:dyDescent="0.15"/>
    <row r="157" s="42" customFormat="1" x14ac:dyDescent="0.15"/>
    <row r="158" s="42" customFormat="1" x14ac:dyDescent="0.15"/>
    <row r="159" s="42" customFormat="1" x14ac:dyDescent="0.15"/>
    <row r="160" s="42" customFormat="1" x14ac:dyDescent="0.15"/>
    <row r="161" s="42" customFormat="1" x14ac:dyDescent="0.15"/>
    <row r="162" s="42" customFormat="1" x14ac:dyDescent="0.15"/>
    <row r="163" s="42" customFormat="1" x14ac:dyDescent="0.15"/>
    <row r="164" s="42" customFormat="1" x14ac:dyDescent="0.15"/>
    <row r="165" s="42" customFormat="1" x14ac:dyDescent="0.15"/>
    <row r="166" s="42" customFormat="1" x14ac:dyDescent="0.15"/>
    <row r="167" s="42" customFormat="1" x14ac:dyDescent="0.15"/>
    <row r="168" s="42" customFormat="1" x14ac:dyDescent="0.15"/>
    <row r="169" s="42" customFormat="1" x14ac:dyDescent="0.15"/>
    <row r="170" s="42" customFormat="1" x14ac:dyDescent="0.15"/>
    <row r="171" s="42" customFormat="1" x14ac:dyDescent="0.15"/>
    <row r="172" s="42" customFormat="1" x14ac:dyDescent="0.15"/>
    <row r="173" s="42" customFormat="1" x14ac:dyDescent="0.15"/>
    <row r="174" s="42" customFormat="1" x14ac:dyDescent="0.15"/>
    <row r="175" s="42" customFormat="1" x14ac:dyDescent="0.15"/>
    <row r="176" s="42" customFormat="1" x14ac:dyDescent="0.15"/>
    <row r="177" s="42" customFormat="1" x14ac:dyDescent="0.15"/>
    <row r="178" s="42" customFormat="1" x14ac:dyDescent="0.15"/>
    <row r="179" s="42" customFormat="1" x14ac:dyDescent="0.15"/>
    <row r="180" s="42" customFormat="1" x14ac:dyDescent="0.15"/>
    <row r="181" s="42" customFormat="1" x14ac:dyDescent="0.15"/>
    <row r="182" s="42" customFormat="1" x14ac:dyDescent="0.15"/>
    <row r="183" s="42" customFormat="1" x14ac:dyDescent="0.15"/>
    <row r="184" s="42" customFormat="1" x14ac:dyDescent="0.15"/>
    <row r="185" s="42" customFormat="1" x14ac:dyDescent="0.15"/>
    <row r="186" s="42" customFormat="1" x14ac:dyDescent="0.15"/>
    <row r="187" s="42" customFormat="1" x14ac:dyDescent="0.15"/>
    <row r="188" s="42" customFormat="1" x14ac:dyDescent="0.15"/>
    <row r="189" s="42" customFormat="1" x14ac:dyDescent="0.15"/>
    <row r="190" s="42" customFormat="1" x14ac:dyDescent="0.15"/>
    <row r="191" s="42" customFormat="1" x14ac:dyDescent="0.15"/>
    <row r="192" s="42" customFormat="1" x14ac:dyDescent="0.15"/>
    <row r="193" s="42" customFormat="1" x14ac:dyDescent="0.15"/>
    <row r="194" s="42" customFormat="1" x14ac:dyDescent="0.15"/>
    <row r="195" s="42" customFormat="1" x14ac:dyDescent="0.15"/>
    <row r="196" s="42" customFormat="1" x14ac:dyDescent="0.15"/>
    <row r="197" s="42" customFormat="1" x14ac:dyDescent="0.15"/>
    <row r="198" s="42" customFormat="1" x14ac:dyDescent="0.15"/>
    <row r="199" s="42" customFormat="1" x14ac:dyDescent="0.15"/>
    <row r="200" s="42" customFormat="1" x14ac:dyDescent="0.15"/>
    <row r="201" s="42" customFormat="1" x14ac:dyDescent="0.15"/>
    <row r="202" s="42" customFormat="1" x14ac:dyDescent="0.15"/>
    <row r="203" s="42" customFormat="1" x14ac:dyDescent="0.15"/>
    <row r="204" s="42" customFormat="1" x14ac:dyDescent="0.15"/>
    <row r="205" s="42" customFormat="1" x14ac:dyDescent="0.15"/>
    <row r="206" s="42" customFormat="1" x14ac:dyDescent="0.15"/>
    <row r="207" s="42" customFormat="1" x14ac:dyDescent="0.15"/>
    <row r="208" s="42" customFormat="1" x14ac:dyDescent="0.15"/>
    <row r="209" s="42" customFormat="1" x14ac:dyDescent="0.15"/>
    <row r="210" s="42" customFormat="1" x14ac:dyDescent="0.15"/>
    <row r="211" s="42" customFormat="1" x14ac:dyDescent="0.15"/>
    <row r="212" s="42" customFormat="1" x14ac:dyDescent="0.15"/>
    <row r="213" s="42" customFormat="1" x14ac:dyDescent="0.15"/>
    <row r="214" s="42" customFormat="1" x14ac:dyDescent="0.15"/>
    <row r="215" s="42" customFormat="1" x14ac:dyDescent="0.15"/>
    <row r="216" s="42" customFormat="1" x14ac:dyDescent="0.15"/>
    <row r="217" s="42" customFormat="1" x14ac:dyDescent="0.15"/>
    <row r="218" s="42" customFormat="1" x14ac:dyDescent="0.15"/>
    <row r="219" s="42" customFormat="1" x14ac:dyDescent="0.15"/>
    <row r="220" s="42" customFormat="1" x14ac:dyDescent="0.15"/>
    <row r="221" s="42" customFormat="1" x14ac:dyDescent="0.15"/>
    <row r="222" s="42" customFormat="1" x14ac:dyDescent="0.15"/>
    <row r="223" s="42" customFormat="1" x14ac:dyDescent="0.15"/>
    <row r="224" s="42" customFormat="1" x14ac:dyDescent="0.15"/>
    <row r="225" s="42" customFormat="1" x14ac:dyDescent="0.15"/>
    <row r="226" s="42" customFormat="1" x14ac:dyDescent="0.15"/>
    <row r="227" s="42" customFormat="1" x14ac:dyDescent="0.15"/>
    <row r="228" s="42" customFormat="1" x14ac:dyDescent="0.15"/>
    <row r="229" s="42" customFormat="1" x14ac:dyDescent="0.15"/>
    <row r="230" s="42" customFormat="1" x14ac:dyDescent="0.15"/>
    <row r="231" s="42" customFormat="1" x14ac:dyDescent="0.15"/>
    <row r="232" s="42" customFormat="1" x14ac:dyDescent="0.15"/>
    <row r="233" s="42" customFormat="1" x14ac:dyDescent="0.15"/>
    <row r="234" s="42" customFormat="1" x14ac:dyDescent="0.15"/>
    <row r="235" s="42" customFormat="1" x14ac:dyDescent="0.15"/>
    <row r="236" s="42" customFormat="1" x14ac:dyDescent="0.15"/>
    <row r="237" s="42" customFormat="1" x14ac:dyDescent="0.15"/>
    <row r="238" s="42" customFormat="1" x14ac:dyDescent="0.15"/>
    <row r="239" s="42" customFormat="1" x14ac:dyDescent="0.15"/>
    <row r="240" s="42" customFormat="1" x14ac:dyDescent="0.15"/>
    <row r="241" s="42" customFormat="1" x14ac:dyDescent="0.15"/>
    <row r="242" s="42" customFormat="1" x14ac:dyDescent="0.15"/>
    <row r="243" s="42" customFormat="1" x14ac:dyDescent="0.15"/>
    <row r="244" s="42" customFormat="1" x14ac:dyDescent="0.15"/>
    <row r="245" s="42" customFormat="1" x14ac:dyDescent="0.15"/>
    <row r="246" s="42" customFormat="1" x14ac:dyDescent="0.15"/>
    <row r="247" s="42" customFormat="1" x14ac:dyDescent="0.15"/>
    <row r="248" s="42" customFormat="1" x14ac:dyDescent="0.15"/>
    <row r="249" s="42" customFormat="1" x14ac:dyDescent="0.15"/>
    <row r="250" s="42" customFormat="1" x14ac:dyDescent="0.15"/>
    <row r="251" s="42" customFormat="1" x14ac:dyDescent="0.15"/>
    <row r="252" s="42" customFormat="1" x14ac:dyDescent="0.15"/>
    <row r="253" s="42" customFormat="1" x14ac:dyDescent="0.15"/>
    <row r="254" s="42" customFormat="1" x14ac:dyDescent="0.15"/>
    <row r="255" s="42" customFormat="1" x14ac:dyDescent="0.15"/>
    <row r="256" s="42" customFormat="1" x14ac:dyDescent="0.15"/>
    <row r="257" s="42" customFormat="1" x14ac:dyDescent="0.15"/>
    <row r="258" s="42" customFormat="1" x14ac:dyDescent="0.15"/>
    <row r="259" s="42" customFormat="1" x14ac:dyDescent="0.15"/>
    <row r="260" s="42" customFormat="1" x14ac:dyDescent="0.15"/>
    <row r="261" s="42" customFormat="1" x14ac:dyDescent="0.15"/>
    <row r="262" s="42" customFormat="1" x14ac:dyDescent="0.15"/>
    <row r="263" s="42" customFormat="1" x14ac:dyDescent="0.15"/>
    <row r="264" s="42" customFormat="1" x14ac:dyDescent="0.15"/>
    <row r="265" s="42" customFormat="1" x14ac:dyDescent="0.15"/>
    <row r="266" s="42" customFormat="1" x14ac:dyDescent="0.15"/>
    <row r="267" s="42" customFormat="1" x14ac:dyDescent="0.15"/>
    <row r="268" s="42" customFormat="1" x14ac:dyDescent="0.15"/>
    <row r="269" s="42" customFormat="1" x14ac:dyDescent="0.15"/>
    <row r="270" s="42" customFormat="1" x14ac:dyDescent="0.15"/>
    <row r="271" s="42" customFormat="1" x14ac:dyDescent="0.15"/>
    <row r="272" s="42" customFormat="1" x14ac:dyDescent="0.15"/>
    <row r="273" s="42" customFormat="1" x14ac:dyDescent="0.15"/>
    <row r="274" s="42" customFormat="1" x14ac:dyDescent="0.15"/>
    <row r="275" s="42" customFormat="1" x14ac:dyDescent="0.15"/>
    <row r="276" s="42" customFormat="1" x14ac:dyDescent="0.15"/>
    <row r="277" s="42" customFormat="1" x14ac:dyDescent="0.15"/>
    <row r="278" s="42" customFormat="1" x14ac:dyDescent="0.15"/>
    <row r="279" s="42" customFormat="1" x14ac:dyDescent="0.15"/>
    <row r="280" s="42" customFormat="1" x14ac:dyDescent="0.15"/>
    <row r="281" s="42" customFormat="1" x14ac:dyDescent="0.15"/>
    <row r="282" s="42" customFormat="1" x14ac:dyDescent="0.15"/>
    <row r="283" s="42" customFormat="1" x14ac:dyDescent="0.15"/>
    <row r="284" s="42" customFormat="1" x14ac:dyDescent="0.15"/>
    <row r="285" s="42" customFormat="1" x14ac:dyDescent="0.15"/>
    <row r="286" s="42" customFormat="1" x14ac:dyDescent="0.15"/>
    <row r="287" s="42" customFormat="1" x14ac:dyDescent="0.15"/>
    <row r="288" s="42" customFormat="1" x14ac:dyDescent="0.15"/>
    <row r="289" s="42" customFormat="1" x14ac:dyDescent="0.15"/>
    <row r="290" s="42" customFormat="1" x14ac:dyDescent="0.15"/>
    <row r="291" s="42" customFormat="1" x14ac:dyDescent="0.15"/>
    <row r="292" s="42" customFormat="1" x14ac:dyDescent="0.15"/>
    <row r="293" s="42" customFormat="1" x14ac:dyDescent="0.15"/>
    <row r="294" s="42" customFormat="1" x14ac:dyDescent="0.15"/>
    <row r="295" s="42" customFormat="1" x14ac:dyDescent="0.15"/>
    <row r="296" s="42" customFormat="1" x14ac:dyDescent="0.15"/>
    <row r="297" s="42" customFormat="1" x14ac:dyDescent="0.15"/>
    <row r="298" s="42" customFormat="1" x14ac:dyDescent="0.15"/>
    <row r="299" s="42" customFormat="1" x14ac:dyDescent="0.15"/>
    <row r="300" s="42" customFormat="1" x14ac:dyDescent="0.15"/>
    <row r="301" s="42" customFormat="1" x14ac:dyDescent="0.15"/>
    <row r="302" s="42" customFormat="1" x14ac:dyDescent="0.15"/>
    <row r="303" s="42" customFormat="1" x14ac:dyDescent="0.15"/>
    <row r="304" s="42" customFormat="1" x14ac:dyDescent="0.15"/>
    <row r="305" s="42" customFormat="1" x14ac:dyDescent="0.15"/>
    <row r="306" s="42" customFormat="1" x14ac:dyDescent="0.15"/>
    <row r="307" s="42" customFormat="1" x14ac:dyDescent="0.15"/>
    <row r="308" s="42" customFormat="1" x14ac:dyDescent="0.15"/>
    <row r="309" s="42" customFormat="1" x14ac:dyDescent="0.15"/>
    <row r="310" s="42" customFormat="1" x14ac:dyDescent="0.15"/>
    <row r="311" s="42" customFormat="1" x14ac:dyDescent="0.15"/>
    <row r="312" s="42" customFormat="1" x14ac:dyDescent="0.15"/>
    <row r="313" s="42" customFormat="1" x14ac:dyDescent="0.15"/>
    <row r="314" s="42" customFormat="1" x14ac:dyDescent="0.15"/>
    <row r="315" s="42" customFormat="1" x14ac:dyDescent="0.15"/>
    <row r="316" s="42" customFormat="1" x14ac:dyDescent="0.15"/>
    <row r="317" s="42" customFormat="1" x14ac:dyDescent="0.15"/>
    <row r="318" s="42" customFormat="1" x14ac:dyDescent="0.15"/>
    <row r="319" s="42" customFormat="1" x14ac:dyDescent="0.15"/>
  </sheetData>
  <conditionalFormatting sqref="B3:B9">
    <cfRule type="cellIs" dxfId="20" priority="12" operator="equal">
      <formula>$B$9</formula>
    </cfRule>
    <cfRule type="cellIs" dxfId="19" priority="13" operator="equal">
      <formula>$B$8</formula>
    </cfRule>
    <cfRule type="cellIs" dxfId="18" priority="14" operator="equal">
      <formula>$B$7</formula>
    </cfRule>
    <cfRule type="cellIs" dxfId="17" priority="15" operator="equal">
      <formula>$B$6</formula>
    </cfRule>
    <cfRule type="cellIs" dxfId="16" priority="16" operator="equal">
      <formula>$B$5</formula>
    </cfRule>
    <cfRule type="cellIs" dxfId="15" priority="17" operator="equal">
      <formula>$B$4</formula>
    </cfRule>
    <cfRule type="cellIs" dxfId="14" priority="18" operator="equal">
      <formula>$B$3</formula>
    </cfRule>
    <cfRule type="containsText" dxfId="13" priority="19" operator="containsText" text="Initial">
      <formula>NOT(ISERROR(SEARCH("Initial",B3)))</formula>
    </cfRule>
    <cfRule type="containsText" dxfId="12" priority="20" operator="containsText" text="Nonexistent">
      <formula>NOT(ISERROR(SEARCH("Nonexistent",B3)))</formula>
    </cfRule>
  </conditionalFormatting>
  <conditionalFormatting sqref="B10">
    <cfRule type="cellIs" dxfId="11" priority="2" operator="equal">
      <formula>$B$9</formula>
    </cfRule>
    <cfRule type="cellIs" dxfId="10" priority="3" operator="equal">
      <formula>$B$8</formula>
    </cfRule>
    <cfRule type="cellIs" dxfId="9" priority="4" operator="equal">
      <formula>$B$7</formula>
    </cfRule>
    <cfRule type="cellIs" dxfId="8" priority="5" operator="equal">
      <formula>$B$6</formula>
    </cfRule>
    <cfRule type="cellIs" dxfId="7" priority="6" operator="equal">
      <formula>$B$5</formula>
    </cfRule>
    <cfRule type="cellIs" dxfId="6" priority="7" operator="equal">
      <formula>$B$4</formula>
    </cfRule>
    <cfRule type="cellIs" dxfId="5" priority="8" operator="equal">
      <formula>$B$3</formula>
    </cfRule>
    <cfRule type="containsText" dxfId="4" priority="9" operator="containsText" text="Initial">
      <formula>NOT(ISERROR(SEARCH("Initial",B10)))</formula>
    </cfRule>
    <cfRule type="containsText" dxfId="3" priority="10" operator="containsText" text="Nonexistent">
      <formula>NOT(ISERROR(SEARCH("Nonexistent",B10)))</formula>
    </cfRule>
  </conditionalFormatting>
  <conditionalFormatting sqref="B10">
    <cfRule type="cellIs" dxfId="2" priority="1" operator="equal">
      <formula>$B$10</formula>
    </cfRule>
  </conditionalFormatting>
  <conditionalFormatting sqref="B3:B9">
    <cfRule type="expression" dxfId="1" priority="21" stopIfTrue="1">
      <formula>_xludf.STYLE(VLOOKUP(B3,#REF!,2,0))</formula>
    </cfRule>
  </conditionalFormatting>
  <conditionalFormatting sqref="B10">
    <cfRule type="expression" dxfId="0" priority="11" stopIfTrue="1">
      <formula>_xludf.STYLE(VLOOKUP(B10,#REF!,2,0))</formula>
    </cfRule>
  </conditionalFormatting>
  <dataValidations disablePrompts="1" count="1">
    <dataValidation operator="equal" allowBlank="1" showInputMessage="1" showErrorMessage="1" promptTitle="Select Control Scope" sqref="B3" xr:uid="{00000000-0002-0000-0300-000000000000}">
      <formula1>0</formula1>
      <formula2>0</formula2>
    </dataValidation>
  </dataValidations>
  <pageMargins left="0.7" right="0.7" top="0.75" bottom="0.75" header="0.3" footer="0.3"/>
  <pageSetup paperSize="9" scale="54"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Intro and Instructions</vt:lpstr>
      <vt:lpstr>Mandatory ISMS requirements</vt:lpstr>
      <vt:lpstr>Annex A controls</vt:lpstr>
      <vt:lpstr>Metrics</vt:lpstr>
      <vt:lpstr>'Annex A controls'!__xlnm._FilterDatabase</vt:lpstr>
      <vt:lpstr>__xlnm._FilterDatabase_1</vt:lpstr>
      <vt:lpstr>'Annex A controls'!__xlnm.Print_Titles</vt:lpstr>
      <vt:lpstr>Applicability</vt:lpstr>
      <vt:lpstr>ControlTotal</vt:lpstr>
      <vt:lpstr>'Mandatory ISMS requirements'!Excel_BuiltIn_Print_Area</vt:lpstr>
      <vt:lpstr>'Annex A controls'!Excel_BuiltIn_Print_Titles</vt:lpstr>
      <vt:lpstr>'Annex A controls'!Print_Area</vt:lpstr>
      <vt:lpstr>'Mandatory ISMS requirements'!Print_Area</vt:lpstr>
      <vt:lpstr>Metrics!Print_Area</vt:lpstr>
      <vt:lpstr>'Annex A controls'!Print_Titles</vt:lpstr>
      <vt:lpstr>'Mandatory ISMS requirements'!Print_Titles</vt:lpstr>
    </vt:vector>
  </TitlesOfParts>
  <LinksUpToDate>false</LinksUpToDate>
  <SharedDoc>false</SharedDoc>
  <HyperlinkBase>www.ISO27001security.com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ISMS status and SoA</dc:title>
  <dc:subject>Information Security Management</dc:subject>
  <dc:creator>Gary@isect.com</dc:creator>
  <cp:keywords>ISO27k, ISMS</cp:keywords>
  <dc:description>Copyright © 2014 ISO27k Forum  See the embedded copyright notice</dc:description>
  <cp:lastModifiedBy>Microsoft Office User</cp:lastModifiedBy>
  <cp:lastPrinted>2014-03-12T05:00:07Z</cp:lastPrinted>
  <dcterms:created xsi:type="dcterms:W3CDTF">2014-03-11T21:40:57Z</dcterms:created>
  <dcterms:modified xsi:type="dcterms:W3CDTF">2021-03-29T07:01:48Z</dcterms:modified>
  <cp:contentStatus>Part of the FREE ISO27k Toolkit</cp:contentStatus>
</cp:coreProperties>
</file>